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l\Desktop\CASC\"/>
    </mc:Choice>
  </mc:AlternateContent>
  <bookViews>
    <workbookView xWindow="0" yWindow="0" windowWidth="11805" windowHeight="5940" activeTab="1"/>
  </bookViews>
  <sheets>
    <sheet name="OFFC" sheetId="1" r:id="rId1"/>
    <sheet name="FV-M" sheetId="3" r:id="rId2"/>
    <sheet name="Libre-4" sheetId="4" r:id="rId3"/>
    <sheet name="Radical" sheetId="5" r:id="rId4"/>
    <sheet name="Sprints" sheetId="6" r:id="rId5"/>
    <sheet name="Challenge" sheetId="11" r:id="rId6"/>
    <sheet name="Challenge Team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2" l="1"/>
  <c r="Q12" i="12" s="1"/>
  <c r="O11" i="12"/>
  <c r="Q11" i="12" s="1"/>
  <c r="O10" i="12"/>
  <c r="Q10" i="12" s="1"/>
  <c r="O9" i="12"/>
  <c r="Q9" i="12" s="1"/>
  <c r="O8" i="12"/>
  <c r="Q8" i="12" s="1"/>
  <c r="O7" i="12"/>
  <c r="Q7" i="12" s="1"/>
  <c r="O6" i="12"/>
  <c r="Q6" i="12" s="1"/>
  <c r="O5" i="12"/>
  <c r="Q5" i="12" s="1"/>
  <c r="O4" i="12"/>
  <c r="Q4" i="12" s="1"/>
  <c r="O3" i="12"/>
  <c r="Q3" i="12" s="1"/>
  <c r="AD98" i="6"/>
  <c r="AD96" i="6"/>
  <c r="AD84" i="6"/>
  <c r="AF84" i="6" s="1"/>
  <c r="AD87" i="6"/>
  <c r="AF87" i="6" s="1"/>
  <c r="AC23" i="4"/>
  <c r="AE23" i="4" s="1"/>
  <c r="AD101" i="6"/>
  <c r="AF101" i="6" s="1"/>
  <c r="AD99" i="6"/>
  <c r="AF99" i="6" s="1"/>
  <c r="R99" i="6"/>
  <c r="AC26" i="4"/>
  <c r="AE26" i="4" s="1"/>
  <c r="AC25" i="4"/>
  <c r="AE25" i="4" s="1"/>
  <c r="AC17" i="4"/>
  <c r="AE17" i="4" s="1"/>
  <c r="AC12" i="4"/>
  <c r="AE12" i="4" s="1"/>
  <c r="AC14" i="4"/>
  <c r="AE14" i="4" s="1"/>
  <c r="Z15" i="3" l="1"/>
  <c r="AB15" i="3" s="1"/>
  <c r="AD15" i="3" s="1"/>
  <c r="Z13" i="3"/>
  <c r="AB13" i="3" s="1"/>
  <c r="AD13" i="3" s="1"/>
  <c r="AD82" i="6"/>
  <c r="AF82" i="6" s="1"/>
  <c r="AD75" i="6"/>
  <c r="AF75" i="6" s="1"/>
  <c r="AD97" i="6"/>
  <c r="AD95" i="6"/>
  <c r="AD80" i="6"/>
  <c r="AD77" i="6"/>
  <c r="AD79" i="6"/>
  <c r="AD69" i="6"/>
  <c r="AD72" i="6"/>
  <c r="AD70" i="6"/>
  <c r="AD73" i="6"/>
  <c r="AD68" i="6"/>
  <c r="AD67" i="6"/>
  <c r="AD66" i="6"/>
  <c r="AD43" i="6"/>
  <c r="AD46" i="6"/>
  <c r="AD44" i="6"/>
  <c r="AD42" i="6"/>
  <c r="AD41" i="6"/>
  <c r="AD40" i="6"/>
  <c r="AD23" i="6"/>
  <c r="AD24" i="6"/>
  <c r="AD20" i="6"/>
  <c r="AD19" i="6"/>
  <c r="AD18" i="6"/>
  <c r="AD17" i="6"/>
  <c r="AD5" i="6"/>
  <c r="AD3" i="6"/>
  <c r="AC49" i="4"/>
  <c r="AC48" i="4"/>
  <c r="AC4" i="4"/>
  <c r="AC3" i="4"/>
  <c r="AB24" i="3"/>
  <c r="Z4" i="3"/>
  <c r="Z6" i="3"/>
  <c r="Z5" i="3"/>
  <c r="Z7" i="3"/>
  <c r="Z8" i="3"/>
  <c r="Z3" i="3"/>
  <c r="Z23" i="3"/>
  <c r="AB23" i="3" s="1"/>
  <c r="AA14" i="5" l="1"/>
  <c r="AC14" i="5" s="1"/>
  <c r="AE14" i="5" s="1"/>
  <c r="AA17" i="5"/>
  <c r="AC17" i="5" s="1"/>
  <c r="AE17" i="5" s="1"/>
  <c r="AA6" i="5"/>
  <c r="AA5" i="5"/>
  <c r="AA9" i="5"/>
  <c r="AA11" i="5"/>
  <c r="AA3" i="5"/>
  <c r="Z80" i="6" l="1"/>
  <c r="AF80" i="6" s="1"/>
  <c r="Z54" i="6"/>
  <c r="AF54" i="6" s="1"/>
  <c r="Z104" i="6"/>
  <c r="V104" i="6"/>
  <c r="N104" i="6"/>
  <c r="Z96" i="6"/>
  <c r="Z98" i="6"/>
  <c r="Z5" i="6"/>
  <c r="Z3" i="6"/>
  <c r="Z23" i="6"/>
  <c r="AF23" i="6" s="1"/>
  <c r="Z24" i="6"/>
  <c r="Z29" i="6"/>
  <c r="Z21" i="6"/>
  <c r="Z27" i="6"/>
  <c r="Z25" i="6"/>
  <c r="Z22" i="6"/>
  <c r="Z20" i="6"/>
  <c r="Z19" i="6"/>
  <c r="Z18" i="6"/>
  <c r="Z17" i="6"/>
  <c r="Z56" i="6"/>
  <c r="AF56" i="6" s="1"/>
  <c r="Z53" i="6"/>
  <c r="AF53" i="6" s="1"/>
  <c r="Z46" i="6"/>
  <c r="Z44" i="6"/>
  <c r="Z42" i="6"/>
  <c r="Z41" i="6"/>
  <c r="Z40" i="6"/>
  <c r="Z79" i="6"/>
  <c r="Z77" i="6"/>
  <c r="Z70" i="6"/>
  <c r="Z71" i="6"/>
  <c r="Z72" i="6"/>
  <c r="Z67" i="6"/>
  <c r="Z68" i="6"/>
  <c r="Z66" i="6"/>
  <c r="N65" i="11"/>
  <c r="P65" i="11" s="1"/>
  <c r="N55" i="11"/>
  <c r="P55" i="11" s="1"/>
  <c r="N48" i="11"/>
  <c r="P48" i="11" s="1"/>
  <c r="N49" i="11"/>
  <c r="P49" i="11" s="1"/>
  <c r="N50" i="11"/>
  <c r="P50" i="11" s="1"/>
  <c r="N39" i="11"/>
  <c r="P39" i="11" s="1"/>
  <c r="N31" i="11"/>
  <c r="P31" i="11" s="1"/>
  <c r="N30" i="11"/>
  <c r="P30" i="11" s="1"/>
  <c r="N32" i="11"/>
  <c r="P32" i="11" s="1"/>
  <c r="N67" i="11"/>
  <c r="P67" i="11" s="1"/>
  <c r="N68" i="11"/>
  <c r="P68" i="11" s="1"/>
  <c r="N66" i="11"/>
  <c r="P66" i="11" s="1"/>
  <c r="N64" i="11"/>
  <c r="P64" i="11" s="1"/>
  <c r="N57" i="11"/>
  <c r="P57" i="11" s="1"/>
  <c r="N60" i="11"/>
  <c r="P60" i="11" s="1"/>
  <c r="N59" i="11"/>
  <c r="P59" i="11" s="1"/>
  <c r="N58" i="11"/>
  <c r="P58" i="11" s="1"/>
  <c r="N47" i="11"/>
  <c r="P47" i="11" s="1"/>
  <c r="N52" i="11"/>
  <c r="P52" i="11" s="1"/>
  <c r="N56" i="11"/>
  <c r="P56" i="11" s="1"/>
  <c r="N54" i="11"/>
  <c r="P54" i="11" s="1"/>
  <c r="N53" i="11"/>
  <c r="P53" i="11" s="1"/>
  <c r="N51" i="11"/>
  <c r="P51" i="11" s="1"/>
  <c r="N46" i="11"/>
  <c r="P46" i="11" s="1"/>
  <c r="N26" i="11"/>
  <c r="P26" i="11" s="1"/>
  <c r="N38" i="11"/>
  <c r="P38" i="11" s="1"/>
  <c r="N25" i="11"/>
  <c r="P25" i="11" s="1"/>
  <c r="N28" i="11"/>
  <c r="P28" i="11" s="1"/>
  <c r="N27" i="11"/>
  <c r="P27" i="11" s="1"/>
  <c r="N37" i="11"/>
  <c r="P37" i="11" s="1"/>
  <c r="N36" i="11"/>
  <c r="P36" i="11" s="1"/>
  <c r="N35" i="11"/>
  <c r="P35" i="11" s="1"/>
  <c r="N34" i="11"/>
  <c r="P34" i="11" s="1"/>
  <c r="N33" i="11"/>
  <c r="P33" i="11" s="1"/>
  <c r="N29" i="11"/>
  <c r="P29" i="11" s="1"/>
  <c r="N24" i="11"/>
  <c r="P24" i="11" s="1"/>
  <c r="N23" i="11"/>
  <c r="P23" i="11" s="1"/>
  <c r="N14" i="11"/>
  <c r="P14" i="11" s="1"/>
  <c r="N13" i="11"/>
  <c r="P13" i="11" s="1"/>
  <c r="N17" i="11"/>
  <c r="P17" i="11" s="1"/>
  <c r="N16" i="11"/>
  <c r="P16" i="11" s="1"/>
  <c r="N15" i="11"/>
  <c r="P15" i="11" s="1"/>
  <c r="N12" i="11"/>
  <c r="P12" i="11" s="1"/>
  <c r="N4" i="11"/>
  <c r="P4" i="11" s="1"/>
  <c r="N5" i="11"/>
  <c r="P5" i="11" s="1"/>
  <c r="N3" i="11"/>
  <c r="U5" i="4"/>
  <c r="Y49" i="4"/>
  <c r="Y48" i="4"/>
  <c r="Y18" i="4"/>
  <c r="AE18" i="4" s="1"/>
  <c r="Y21" i="4"/>
  <c r="AE21" i="4" s="1"/>
  <c r="Y5" i="4"/>
  <c r="Y4" i="4"/>
  <c r="Y10" i="4"/>
  <c r="Y3" i="4"/>
  <c r="AD9" i="1"/>
  <c r="AD15" i="1"/>
  <c r="AF15" i="1" s="1"/>
  <c r="AH15" i="1" s="1"/>
  <c r="AD28" i="1"/>
  <c r="AD26" i="1"/>
  <c r="AD27" i="1"/>
  <c r="AD29" i="1"/>
  <c r="AD30" i="1"/>
  <c r="AD32" i="1"/>
  <c r="AD31" i="1"/>
  <c r="AD34" i="1"/>
  <c r="AD33" i="1"/>
  <c r="AD35" i="1"/>
  <c r="AD36" i="1"/>
  <c r="AD38" i="1"/>
  <c r="AD37" i="1"/>
  <c r="AD39" i="1"/>
  <c r="AD40" i="1"/>
  <c r="AD41" i="1"/>
  <c r="AD42" i="1"/>
  <c r="AD44" i="1"/>
  <c r="AD43" i="1"/>
  <c r="AD45" i="1"/>
  <c r="AF3" i="1"/>
  <c r="AD25" i="1"/>
  <c r="AD4" i="1"/>
  <c r="AD5" i="1"/>
  <c r="AD6" i="1"/>
  <c r="AD7" i="1"/>
  <c r="AD8" i="1"/>
  <c r="AD11" i="1"/>
  <c r="AD12" i="1"/>
  <c r="AD13" i="1"/>
  <c r="AD14" i="1"/>
  <c r="AD10" i="1"/>
  <c r="AD16" i="1"/>
  <c r="AD17" i="1"/>
  <c r="AD18" i="1"/>
  <c r="AD19" i="1"/>
  <c r="AD3" i="1"/>
  <c r="W6" i="5"/>
  <c r="W7" i="5"/>
  <c r="W4" i="5"/>
  <c r="W8" i="5"/>
  <c r="W5" i="5"/>
  <c r="W10" i="5"/>
  <c r="W13" i="5"/>
  <c r="W9" i="5"/>
  <c r="W15" i="5"/>
  <c r="W16" i="5"/>
  <c r="W21" i="5"/>
  <c r="W20" i="5"/>
  <c r="AC20" i="5" s="1"/>
  <c r="W25" i="5"/>
  <c r="AC25" i="5" s="1"/>
  <c r="W3" i="5"/>
  <c r="Z39" i="1"/>
  <c r="Z40" i="1"/>
  <c r="Z32" i="1"/>
  <c r="AF32" i="1" s="1"/>
  <c r="Z19" i="1"/>
  <c r="Z16" i="1"/>
  <c r="Z12" i="1"/>
  <c r="AF12" i="1" s="1"/>
  <c r="AF19" i="1" l="1"/>
  <c r="AF104" i="6"/>
  <c r="AH40" i="1"/>
  <c r="AH39" i="1"/>
  <c r="AF40" i="1"/>
  <c r="AF39" i="1"/>
  <c r="AF16" i="1"/>
  <c r="AH16" i="1" s="1"/>
  <c r="AH19" i="1"/>
  <c r="AH12" i="1"/>
  <c r="U20" i="4" l="1"/>
  <c r="AE20" i="4" s="1"/>
  <c r="U49" i="4"/>
  <c r="U48" i="4"/>
  <c r="U6" i="4"/>
  <c r="U7" i="4"/>
  <c r="U9" i="4"/>
  <c r="U16" i="4"/>
  <c r="U15" i="4"/>
  <c r="U22" i="4"/>
  <c r="U8" i="4"/>
  <c r="U3" i="4"/>
  <c r="AE25" i="5" l="1"/>
  <c r="AE20" i="5"/>
  <c r="V78" i="6"/>
  <c r="AF78" i="6" s="1"/>
  <c r="V69" i="6"/>
  <c r="AF69" i="6" s="1"/>
  <c r="V52" i="6"/>
  <c r="AF52" i="6" s="1"/>
  <c r="V48" i="6"/>
  <c r="AF48" i="6" s="1"/>
  <c r="V47" i="6"/>
  <c r="AF47" i="6" s="1"/>
  <c r="V33" i="6"/>
  <c r="AF33" i="6" s="1"/>
  <c r="V28" i="6"/>
  <c r="AF28" i="6" s="1"/>
  <c r="V21" i="6"/>
  <c r="V29" i="6"/>
  <c r="V30" i="6"/>
  <c r="V31" i="6"/>
  <c r="V32" i="6"/>
  <c r="V24" i="6"/>
  <c r="V34" i="6"/>
  <c r="V43" i="6"/>
  <c r="V51" i="6"/>
  <c r="V44" i="6"/>
  <c r="V46" i="6"/>
  <c r="V55" i="6"/>
  <c r="V96" i="6"/>
  <c r="V103" i="6"/>
  <c r="V102" i="6"/>
  <c r="V98" i="6"/>
  <c r="V100" i="6"/>
  <c r="V97" i="6"/>
  <c r="V95" i="6"/>
  <c r="V76" i="6"/>
  <c r="V67" i="6"/>
  <c r="V66" i="6"/>
  <c r="V50" i="6"/>
  <c r="V49" i="6"/>
  <c r="V42" i="6"/>
  <c r="V45" i="6"/>
  <c r="V41" i="6"/>
  <c r="V40" i="6"/>
  <c r="V27" i="6"/>
  <c r="V25" i="6"/>
  <c r="V22" i="6"/>
  <c r="V26" i="6"/>
  <c r="V20" i="6"/>
  <c r="V19" i="6"/>
  <c r="V18" i="6"/>
  <c r="V17" i="6"/>
  <c r="V9" i="6"/>
  <c r="V8" i="6"/>
  <c r="V5" i="6"/>
  <c r="V7" i="6"/>
  <c r="V6" i="6"/>
  <c r="V3" i="6"/>
  <c r="V4" i="6"/>
  <c r="AH32" i="1"/>
  <c r="Z31" i="1"/>
  <c r="Z27" i="1"/>
  <c r="Z26" i="1"/>
  <c r="Z28" i="1"/>
  <c r="Z25" i="1"/>
  <c r="Z4" i="1"/>
  <c r="Z5" i="1"/>
  <c r="Z6" i="1"/>
  <c r="Z7" i="1"/>
  <c r="Z8" i="1"/>
  <c r="Z9" i="1"/>
  <c r="Z3" i="1"/>
  <c r="Q31" i="4" l="1"/>
  <c r="AE31" i="4" s="1"/>
  <c r="R77" i="6"/>
  <c r="AF77" i="6" s="1"/>
  <c r="R45" i="6"/>
  <c r="R27" i="6"/>
  <c r="AF27" i="6" s="1"/>
  <c r="Q51" i="4"/>
  <c r="AE51" i="4" s="1"/>
  <c r="Q24" i="4"/>
  <c r="AE24" i="4" s="1"/>
  <c r="Q10" i="4"/>
  <c r="AE10" i="4" s="1"/>
  <c r="Q13" i="4"/>
  <c r="AE13" i="4" s="1"/>
  <c r="Q49" i="4"/>
  <c r="Q48" i="4"/>
  <c r="Q27" i="4"/>
  <c r="Q5" i="4"/>
  <c r="Q3" i="4"/>
  <c r="T24" i="5"/>
  <c r="T23" i="5"/>
  <c r="T3" i="5"/>
  <c r="T13" i="5"/>
  <c r="T18" i="5"/>
  <c r="T9" i="5"/>
  <c r="T10" i="5"/>
  <c r="T11" i="5"/>
  <c r="T8" i="5"/>
  <c r="T4" i="5"/>
  <c r="T7" i="5"/>
  <c r="T6" i="5"/>
  <c r="R98" i="6"/>
  <c r="AF98" i="6" s="1"/>
  <c r="R86" i="6"/>
  <c r="AF86" i="6" s="1"/>
  <c r="R81" i="6"/>
  <c r="AF81" i="6" s="1"/>
  <c r="R71" i="6"/>
  <c r="AF71" i="6" s="1"/>
  <c r="R76" i="6"/>
  <c r="AF76" i="6" s="1"/>
  <c r="R85" i="6"/>
  <c r="AF85" i="6" s="1"/>
  <c r="R43" i="6"/>
  <c r="AF43" i="6" s="1"/>
  <c r="R55" i="6"/>
  <c r="AF55" i="6" s="1"/>
  <c r="R44" i="6"/>
  <c r="AF44" i="6" s="1"/>
  <c r="R42" i="6"/>
  <c r="AF42" i="6" s="1"/>
  <c r="R50" i="6"/>
  <c r="AF50" i="6" s="1"/>
  <c r="R32" i="6"/>
  <c r="AF32" i="6" s="1"/>
  <c r="R24" i="6"/>
  <c r="AF24" i="6" s="1"/>
  <c r="R21" i="6"/>
  <c r="AF21" i="6" s="1"/>
  <c r="R8" i="6"/>
  <c r="AF8" i="6" s="1"/>
  <c r="R25" i="6"/>
  <c r="AF25" i="6" s="1"/>
  <c r="R26" i="6"/>
  <c r="AF26" i="6" s="1"/>
  <c r="R34" i="6"/>
  <c r="AF34" i="6" s="1"/>
  <c r="R7" i="6"/>
  <c r="AF7" i="6" s="1"/>
  <c r="R5" i="6"/>
  <c r="AF5" i="6" s="1"/>
  <c r="R18" i="6"/>
  <c r="R19" i="6"/>
  <c r="R22" i="6"/>
  <c r="R20" i="6"/>
  <c r="R97" i="6"/>
  <c r="R70" i="6"/>
  <c r="R68" i="6"/>
  <c r="R73" i="6"/>
  <c r="R72" i="6"/>
  <c r="R67" i="6"/>
  <c r="R66" i="6"/>
  <c r="R49" i="6"/>
  <c r="R41" i="6"/>
  <c r="R40" i="6"/>
  <c r="R17" i="6"/>
  <c r="R6" i="6"/>
  <c r="R3" i="6"/>
  <c r="R4" i="6"/>
  <c r="V44" i="1"/>
  <c r="AF44" i="1" s="1"/>
  <c r="V43" i="1"/>
  <c r="AF43" i="1" s="1"/>
  <c r="V18" i="1"/>
  <c r="AF18" i="1" s="1"/>
  <c r="V13" i="1"/>
  <c r="R13" i="1"/>
  <c r="AF13" i="1" s="1"/>
  <c r="N6" i="1"/>
  <c r="V5" i="1"/>
  <c r="R5" i="1"/>
  <c r="N5" i="1"/>
  <c r="AF5" i="1" s="1"/>
  <c r="AC23" i="5" l="1"/>
  <c r="AE23" i="5" s="1"/>
  <c r="AC18" i="5"/>
  <c r="AE18" i="5" s="1"/>
  <c r="AC24" i="5"/>
  <c r="AE24" i="5" s="1"/>
  <c r="AC13" i="5"/>
  <c r="AE13" i="5" s="1"/>
  <c r="AH43" i="1"/>
  <c r="AH44" i="1"/>
  <c r="AH18" i="1"/>
  <c r="R38" i="1"/>
  <c r="V31" i="1"/>
  <c r="V36" i="1"/>
  <c r="V33" i="1"/>
  <c r="R33" i="1"/>
  <c r="V29" i="1"/>
  <c r="V25" i="1"/>
  <c r="R25" i="1"/>
  <c r="V28" i="1"/>
  <c r="R28" i="1"/>
  <c r="V26" i="1"/>
  <c r="R26" i="1"/>
  <c r="R27" i="1"/>
  <c r="V8" i="1"/>
  <c r="V7" i="1"/>
  <c r="V6" i="1"/>
  <c r="V4" i="1"/>
  <c r="V3" i="1"/>
  <c r="R4" i="1"/>
  <c r="R6" i="1"/>
  <c r="R7" i="1"/>
  <c r="R8" i="1"/>
  <c r="R3" i="1"/>
  <c r="V8" i="3"/>
  <c r="R8" i="3"/>
  <c r="AB8" i="3" s="1"/>
  <c r="V9" i="3"/>
  <c r="V7" i="3"/>
  <c r="V6" i="3"/>
  <c r="V5" i="3"/>
  <c r="V4" i="3"/>
  <c r="V3" i="3"/>
  <c r="V23" i="3"/>
  <c r="R23" i="3"/>
  <c r="R7" i="3"/>
  <c r="R6" i="3"/>
  <c r="R5" i="3"/>
  <c r="R4" i="3"/>
  <c r="R3" i="3"/>
  <c r="AD8" i="3" l="1"/>
  <c r="AH13" i="1"/>
  <c r="Q5" i="5"/>
  <c r="Q7" i="5"/>
  <c r="Q12" i="5"/>
  <c r="Q6" i="5"/>
  <c r="Q3" i="5"/>
  <c r="J23" i="3" l="1"/>
  <c r="N10" i="3"/>
  <c r="AB10" i="3" s="1"/>
  <c r="N19" i="3"/>
  <c r="AB19" i="3" s="1"/>
  <c r="N18" i="3"/>
  <c r="AB18" i="3" s="1"/>
  <c r="N25" i="3"/>
  <c r="N16" i="3"/>
  <c r="AB16" i="3" s="1"/>
  <c r="N17" i="3"/>
  <c r="AB17" i="3" s="1"/>
  <c r="N23" i="3"/>
  <c r="N12" i="3"/>
  <c r="AB12" i="3" s="1"/>
  <c r="N24" i="3"/>
  <c r="N11" i="3"/>
  <c r="N6" i="3"/>
  <c r="N4" i="3"/>
  <c r="N5" i="3"/>
  <c r="N3" i="3"/>
  <c r="AB25" i="3" l="1"/>
  <c r="AD25" i="3" s="1"/>
  <c r="AD23" i="3"/>
  <c r="AD18" i="3"/>
  <c r="AD17" i="3"/>
  <c r="AD19" i="3"/>
  <c r="AD16" i="3"/>
  <c r="AD10" i="3"/>
  <c r="AD12" i="3"/>
  <c r="N36" i="1" l="1"/>
  <c r="AF36" i="1" s="1"/>
  <c r="N31" i="1"/>
  <c r="AF31" i="1" s="1"/>
  <c r="N38" i="1"/>
  <c r="AF38" i="1" s="1"/>
  <c r="N42" i="1"/>
  <c r="AF42" i="1" s="1"/>
  <c r="N41" i="1"/>
  <c r="AF41" i="1" s="1"/>
  <c r="N45" i="1"/>
  <c r="AF45" i="1" s="1"/>
  <c r="N25" i="1"/>
  <c r="AF25" i="1" s="1"/>
  <c r="N26" i="1"/>
  <c r="AF26" i="1" s="1"/>
  <c r="N11" i="1"/>
  <c r="AF11" i="1" s="1"/>
  <c r="N14" i="1"/>
  <c r="AF14" i="1" s="1"/>
  <c r="N37" i="1"/>
  <c r="N33" i="1"/>
  <c r="N35" i="1"/>
  <c r="N34" i="1"/>
  <c r="N28" i="1"/>
  <c r="N27" i="1"/>
  <c r="N30" i="1"/>
  <c r="N10" i="1"/>
  <c r="N8" i="1"/>
  <c r="N9" i="1"/>
  <c r="N7" i="1"/>
  <c r="N4" i="1"/>
  <c r="N3" i="1"/>
  <c r="AH25" i="1" l="1"/>
  <c r="AH45" i="1"/>
  <c r="AH42" i="1"/>
  <c r="AH36" i="1"/>
  <c r="AH38" i="1"/>
  <c r="AH31" i="1"/>
  <c r="AH41" i="1"/>
  <c r="AH5" i="1"/>
  <c r="AH11" i="1"/>
  <c r="AH26" i="1"/>
  <c r="N102" i="6"/>
  <c r="AF102" i="6" s="1"/>
  <c r="M16" i="4"/>
  <c r="AE16" i="4" s="1"/>
  <c r="M30" i="4"/>
  <c r="AE30" i="4" s="1"/>
  <c r="M21" i="5"/>
  <c r="N96" i="6"/>
  <c r="AF96" i="6" s="1"/>
  <c r="N70" i="6"/>
  <c r="AF70" i="6" s="1"/>
  <c r="N103" i="6"/>
  <c r="AF103" i="6" s="1"/>
  <c r="N74" i="6"/>
  <c r="AF74" i="6" s="1"/>
  <c r="N49" i="6"/>
  <c r="AF49" i="6" s="1"/>
  <c r="N31" i="6"/>
  <c r="AF31" i="6" s="1"/>
  <c r="N51" i="6"/>
  <c r="AF51" i="6" s="1"/>
  <c r="N6" i="6"/>
  <c r="AF6" i="6" s="1"/>
  <c r="N11" i="6"/>
  <c r="M22" i="5"/>
  <c r="M5" i="5"/>
  <c r="M19" i="5"/>
  <c r="M16" i="5"/>
  <c r="M10" i="5"/>
  <c r="M9" i="5"/>
  <c r="M49" i="4"/>
  <c r="AE49" i="4" s="1"/>
  <c r="M29" i="4"/>
  <c r="AE29" i="4" s="1"/>
  <c r="M28" i="4"/>
  <c r="AE28" i="4" s="1"/>
  <c r="M8" i="4"/>
  <c r="AE8" i="4" s="1"/>
  <c r="M15" i="4"/>
  <c r="AE15" i="4" s="1"/>
  <c r="M22" i="4"/>
  <c r="AE22" i="4" s="1"/>
  <c r="M9" i="4"/>
  <c r="AE9" i="4" s="1"/>
  <c r="M7" i="4"/>
  <c r="AE7" i="4" s="1"/>
  <c r="M3" i="4"/>
  <c r="AE3" i="4" s="1"/>
  <c r="M19" i="4"/>
  <c r="AE19" i="4" s="1"/>
  <c r="N97" i="6"/>
  <c r="N95" i="6"/>
  <c r="N66" i="6"/>
  <c r="N46" i="6"/>
  <c r="N41" i="6"/>
  <c r="N40" i="6"/>
  <c r="N20" i="6"/>
  <c r="N19" i="6"/>
  <c r="N18" i="6"/>
  <c r="N17" i="6"/>
  <c r="N4" i="6"/>
  <c r="M12" i="5"/>
  <c r="M7" i="5"/>
  <c r="M6" i="5"/>
  <c r="M8" i="5"/>
  <c r="M3" i="5"/>
  <c r="M50" i="4"/>
  <c r="M48" i="4"/>
  <c r="M11" i="4"/>
  <c r="M6" i="4"/>
  <c r="AC10" i="5" l="1"/>
  <c r="AE10" i="5" s="1"/>
  <c r="AC22" i="5"/>
  <c r="AE22" i="5" s="1"/>
  <c r="AC16" i="5"/>
  <c r="AE16" i="5" s="1"/>
  <c r="AC19" i="5"/>
  <c r="AE19" i="5" s="1"/>
  <c r="AC21" i="5"/>
  <c r="AE21" i="5" s="1"/>
  <c r="AC9" i="5"/>
  <c r="AE9" i="5" s="1"/>
  <c r="AC5" i="5"/>
  <c r="AE5" i="5" s="1"/>
  <c r="I12" i="5"/>
  <c r="J37" i="1"/>
  <c r="AF37" i="1" s="1"/>
  <c r="J33" i="1"/>
  <c r="AF33" i="1" s="1"/>
  <c r="J35" i="1"/>
  <c r="AF35" i="1" s="1"/>
  <c r="J34" i="1"/>
  <c r="AF34" i="1" s="1"/>
  <c r="J28" i="1"/>
  <c r="AF28" i="1" s="1"/>
  <c r="J27" i="1"/>
  <c r="AF27" i="1" s="1"/>
  <c r="J29" i="1"/>
  <c r="AF29" i="1" s="1"/>
  <c r="J30" i="1"/>
  <c r="AF30" i="1" s="1"/>
  <c r="J17" i="1"/>
  <c r="AF17" i="1" s="1"/>
  <c r="J10" i="1"/>
  <c r="AF10" i="1" s="1"/>
  <c r="J8" i="1"/>
  <c r="AF8" i="1" s="1"/>
  <c r="J9" i="1"/>
  <c r="AF9" i="1" s="1"/>
  <c r="J7" i="1"/>
  <c r="AF7" i="1" s="1"/>
  <c r="J6" i="1"/>
  <c r="AF6" i="1" s="1"/>
  <c r="J4" i="1"/>
  <c r="AF4" i="1" s="1"/>
  <c r="J3" i="1"/>
  <c r="AC12" i="5" l="1"/>
  <c r="AE12" i="5" s="1"/>
  <c r="AH17" i="1"/>
  <c r="P3" i="11"/>
  <c r="J100" i="6"/>
  <c r="AF100" i="6" s="1"/>
  <c r="J95" i="6"/>
  <c r="AF95" i="6" s="1"/>
  <c r="J97" i="6"/>
  <c r="AF97" i="6" s="1"/>
  <c r="J66" i="6"/>
  <c r="AF66" i="6" s="1"/>
  <c r="J68" i="6"/>
  <c r="AF68" i="6" s="1"/>
  <c r="J67" i="6"/>
  <c r="AF67" i="6" s="1"/>
  <c r="J73" i="6"/>
  <c r="AF73" i="6" s="1"/>
  <c r="J72" i="6"/>
  <c r="AF72" i="6" s="1"/>
  <c r="J79" i="6"/>
  <c r="AF79" i="6" s="1"/>
  <c r="J83" i="6"/>
  <c r="AF83" i="6" s="1"/>
  <c r="J46" i="6"/>
  <c r="AF46" i="6" s="1"/>
  <c r="J41" i="6"/>
  <c r="AF41" i="6" s="1"/>
  <c r="J45" i="6"/>
  <c r="AF45" i="6" s="1"/>
  <c r="J40" i="6"/>
  <c r="AF40" i="6" s="1"/>
  <c r="J17" i="6"/>
  <c r="AF17" i="6" s="1"/>
  <c r="J18" i="6"/>
  <c r="AF18" i="6" s="1"/>
  <c r="J22" i="6"/>
  <c r="AF22" i="6" s="1"/>
  <c r="J19" i="6"/>
  <c r="AF19" i="6" s="1"/>
  <c r="J20" i="6"/>
  <c r="AF20" i="6" s="1"/>
  <c r="J29" i="6"/>
  <c r="AF29" i="6" s="1"/>
  <c r="J30" i="6"/>
  <c r="AF30" i="6" s="1"/>
  <c r="I48" i="4"/>
  <c r="AE48" i="4" s="1"/>
  <c r="I50" i="4"/>
  <c r="AE50" i="4" s="1"/>
  <c r="J24" i="3"/>
  <c r="AH30" i="1"/>
  <c r="AH29" i="1"/>
  <c r="AH27" i="1"/>
  <c r="AH28" i="1"/>
  <c r="AH34" i="1"/>
  <c r="AH35" i="1"/>
  <c r="AH33" i="1"/>
  <c r="AH37" i="1"/>
  <c r="AD24" i="3" l="1"/>
  <c r="I4" i="4"/>
  <c r="AE4" i="4" s="1"/>
  <c r="I11" i="4" l="1"/>
  <c r="AE11" i="4" s="1"/>
  <c r="I5" i="4"/>
  <c r="AE5" i="4" s="1"/>
  <c r="I27" i="4"/>
  <c r="AE27" i="4" s="1"/>
  <c r="I6" i="4"/>
  <c r="AE6" i="4" s="1"/>
  <c r="J4" i="6"/>
  <c r="AF4" i="6" s="1"/>
  <c r="J3" i="6"/>
  <c r="AF3" i="6" s="1"/>
  <c r="J9" i="6"/>
  <c r="AF9" i="6" s="1"/>
  <c r="I7" i="5"/>
  <c r="I8" i="5"/>
  <c r="I11" i="5"/>
  <c r="I4" i="5"/>
  <c r="I3" i="5"/>
  <c r="I15" i="5"/>
  <c r="I6" i="5"/>
  <c r="AH4" i="1"/>
  <c r="AH6" i="1"/>
  <c r="AH9" i="1"/>
  <c r="AH10" i="1"/>
  <c r="AH8" i="1"/>
  <c r="AH7" i="1"/>
  <c r="AH14" i="1"/>
  <c r="J6" i="3"/>
  <c r="AB6" i="3" s="1"/>
  <c r="J3" i="3"/>
  <c r="AB3" i="3" s="1"/>
  <c r="J5" i="3"/>
  <c r="AB5" i="3" s="1"/>
  <c r="J4" i="3"/>
  <c r="AB4" i="3" s="1"/>
  <c r="J9" i="3"/>
  <c r="AB9" i="3" s="1"/>
  <c r="J14" i="3"/>
  <c r="AB14" i="3" s="1"/>
  <c r="J11" i="3"/>
  <c r="AB11" i="3" s="1"/>
  <c r="J7" i="3"/>
  <c r="AB7" i="3" s="1"/>
  <c r="AH3" i="1"/>
  <c r="AC3" i="5" l="1"/>
  <c r="AE3" i="5" s="1"/>
  <c r="AC7" i="5"/>
  <c r="AE7" i="5" s="1"/>
  <c r="AC4" i="5"/>
  <c r="AE4" i="5" s="1"/>
  <c r="AC6" i="5"/>
  <c r="AE6" i="5" s="1"/>
  <c r="AC11" i="5"/>
  <c r="AE11" i="5" s="1"/>
  <c r="AC15" i="5"/>
  <c r="AE15" i="5" s="1"/>
  <c r="AC8" i="5"/>
  <c r="AE8" i="5" s="1"/>
  <c r="AD14" i="3"/>
  <c r="AD11" i="3"/>
  <c r="AD5" i="3"/>
  <c r="AD3" i="3"/>
  <c r="AD9" i="3"/>
  <c r="AD6" i="3"/>
  <c r="AD7" i="3"/>
  <c r="AD4" i="3"/>
</calcChain>
</file>

<file path=xl/sharedStrings.xml><?xml version="1.0" encoding="utf-8"?>
<sst xmlns="http://schemas.openxmlformats.org/spreadsheetml/2006/main" count="1637" uniqueCount="463">
  <si>
    <t>Pos</t>
  </si>
  <si>
    <t>#</t>
  </si>
  <si>
    <t>Name</t>
  </si>
  <si>
    <t>Chassis</t>
  </si>
  <si>
    <t>Engine</t>
  </si>
  <si>
    <t>BEMC</t>
  </si>
  <si>
    <t>TTL</t>
  </si>
  <si>
    <t>Gross</t>
  </si>
  <si>
    <t>Drop</t>
  </si>
  <si>
    <t>Michael Adams</t>
  </si>
  <si>
    <t>Club</t>
  </si>
  <si>
    <t>Mygale SJ13</t>
  </si>
  <si>
    <t>Honda</t>
  </si>
  <si>
    <t>Roman De Angelis</t>
  </si>
  <si>
    <t>BARC</t>
  </si>
  <si>
    <t>Piper DL7</t>
  </si>
  <si>
    <t>Ben Hurst</t>
  </si>
  <si>
    <t>Danby Crowder</t>
  </si>
  <si>
    <t>St. LAC</t>
  </si>
  <si>
    <t>Van Diemen RF05</t>
  </si>
  <si>
    <t>Ford</t>
  </si>
  <si>
    <t>Andrew Celovsky</t>
  </si>
  <si>
    <t>VARAC</t>
  </si>
  <si>
    <t>Van Diemen RF97</t>
  </si>
  <si>
    <t>Alexander Zeller</t>
  </si>
  <si>
    <t>MCO</t>
  </si>
  <si>
    <t>Van Diemen RF00</t>
  </si>
  <si>
    <t>Keith Lobban</t>
  </si>
  <si>
    <t>Van Diemen RF94</t>
  </si>
  <si>
    <t>David Graham</t>
  </si>
  <si>
    <t>Van Diemen RF92</t>
  </si>
  <si>
    <t>Van Diemen RF93</t>
  </si>
  <si>
    <t>Steve Wagland</t>
  </si>
  <si>
    <t>Van Diemen RF91</t>
  </si>
  <si>
    <t>Byron Leis</t>
  </si>
  <si>
    <t>DAC</t>
  </si>
  <si>
    <t>Reynard 92FF</t>
  </si>
  <si>
    <t>Kieran Murphy</t>
  </si>
  <si>
    <t>Bruce Kitchen</t>
  </si>
  <si>
    <t>Volkswagen</t>
  </si>
  <si>
    <t>Jesse Ward</t>
  </si>
  <si>
    <t>BRD</t>
  </si>
  <si>
    <t>Guy Bellingham</t>
  </si>
  <si>
    <t>Phil Wang</t>
  </si>
  <si>
    <t>Barrett Kingsborough</t>
  </si>
  <si>
    <t>Lynx</t>
  </si>
  <si>
    <t>Matt Garwood</t>
  </si>
  <si>
    <t>OMSC</t>
  </si>
  <si>
    <t>Damon Surzyshyn</t>
  </si>
  <si>
    <t>WCMC</t>
  </si>
  <si>
    <t>Bruce McIntyre</t>
  </si>
  <si>
    <t>SPDA</t>
  </si>
  <si>
    <t>Radical SR8</t>
  </si>
  <si>
    <t>Matt Graham</t>
  </si>
  <si>
    <t>Radical</t>
  </si>
  <si>
    <t>Radical SR3 RS</t>
  </si>
  <si>
    <t>Greg Boland</t>
  </si>
  <si>
    <t>Radical SR3 RSX</t>
  </si>
  <si>
    <t>Daniel Earle</t>
  </si>
  <si>
    <t>Radical SR3</t>
  </si>
  <si>
    <t>Alan Shaw</t>
  </si>
  <si>
    <t>Jonathan Labbee</t>
  </si>
  <si>
    <t>other</t>
  </si>
  <si>
    <t>Mike Boekdrukker</t>
  </si>
  <si>
    <t>BMW</t>
  </si>
  <si>
    <t>Sasha Anis</t>
  </si>
  <si>
    <t>OZC</t>
  </si>
  <si>
    <t>Make</t>
  </si>
  <si>
    <t>Model</t>
  </si>
  <si>
    <t>Nissan</t>
  </si>
  <si>
    <t>350Z</t>
  </si>
  <si>
    <t>Gerald Panneton</t>
  </si>
  <si>
    <t>Porsche</t>
  </si>
  <si>
    <t>997 mk2 Cup</t>
  </si>
  <si>
    <t>Terry Fletcher</t>
  </si>
  <si>
    <t>Chevrolet</t>
  </si>
  <si>
    <t>Camaro</t>
  </si>
  <si>
    <t>Guest</t>
  </si>
  <si>
    <t>Herni Sicotte</t>
  </si>
  <si>
    <t>John Hansen</t>
  </si>
  <si>
    <t>e36 328is</t>
  </si>
  <si>
    <t>Ahmad Khodkar</t>
  </si>
  <si>
    <t>Datsun</t>
  </si>
  <si>
    <t>240Z</t>
  </si>
  <si>
    <t>Michael Delle Donne</t>
  </si>
  <si>
    <t>E90 325i</t>
  </si>
  <si>
    <t>Rocco Marciello</t>
  </si>
  <si>
    <t>Mark Busscher</t>
  </si>
  <si>
    <t>Chervolet</t>
  </si>
  <si>
    <t>Corvette</t>
  </si>
  <si>
    <t>Lindsay Rice</t>
  </si>
  <si>
    <t>Daria Khachi</t>
  </si>
  <si>
    <t>E30 M3</t>
  </si>
  <si>
    <t>Ali Nasirpour</t>
  </si>
  <si>
    <t>E36 M3</t>
  </si>
  <si>
    <t>Bryan Rashleigh</t>
  </si>
  <si>
    <t>Subaru</t>
  </si>
  <si>
    <t>Legacy Spec B</t>
  </si>
  <si>
    <t>Lloyd Service</t>
  </si>
  <si>
    <t>944T</t>
  </si>
  <si>
    <t>Alan Morris</t>
  </si>
  <si>
    <t>E30 323i</t>
  </si>
  <si>
    <t>Paul Joakim</t>
  </si>
  <si>
    <t>Mazda</t>
  </si>
  <si>
    <t>Protégé</t>
  </si>
  <si>
    <t>Andrew Mackintosh</t>
  </si>
  <si>
    <t>Escort GT</t>
  </si>
  <si>
    <t>Terry Mueller</t>
  </si>
  <si>
    <t>Sentra</t>
  </si>
  <si>
    <t>Zac Stoll</t>
  </si>
  <si>
    <t>TAC</t>
  </si>
  <si>
    <t>Fiat</t>
  </si>
  <si>
    <t>Marshall Martinek</t>
  </si>
  <si>
    <t>Bill Mitchell</t>
  </si>
  <si>
    <t>Mike Lee</t>
  </si>
  <si>
    <t>Bruce Gregory</t>
  </si>
  <si>
    <t>Peter Heffring</t>
  </si>
  <si>
    <t>SCCA</t>
  </si>
  <si>
    <t>Paul Subject</t>
  </si>
  <si>
    <t>Star Race Cars Gen 2</t>
  </si>
  <si>
    <t>Jim Hallman</t>
  </si>
  <si>
    <t>TLMC</t>
  </si>
  <si>
    <t>Stohr WF1</t>
  </si>
  <si>
    <t xml:space="preserve">Radical SR3 </t>
  </si>
  <si>
    <t>Drew Heffring</t>
  </si>
  <si>
    <t>Guy Lapointe</t>
  </si>
  <si>
    <t>NASA</t>
  </si>
  <si>
    <t>Elan DP02</t>
  </si>
  <si>
    <t>Lola T540E</t>
  </si>
  <si>
    <t>Steve Bodrug</t>
  </si>
  <si>
    <t>Bill Tebbutt</t>
  </si>
  <si>
    <t>Van Diemen RF82</t>
  </si>
  <si>
    <t>Mark Ryhorski</t>
  </si>
  <si>
    <t>3rd</t>
  </si>
  <si>
    <t>NASA ASQ</t>
  </si>
  <si>
    <t>RT</t>
  </si>
  <si>
    <t>Mike Palladino</t>
  </si>
  <si>
    <t>NS</t>
  </si>
  <si>
    <t>Jeff Daley</t>
  </si>
  <si>
    <t>Miata</t>
  </si>
  <si>
    <t>2nd</t>
  </si>
  <si>
    <t>Bob Long</t>
  </si>
  <si>
    <t>LASC</t>
  </si>
  <si>
    <t>Gamma F4</t>
  </si>
  <si>
    <t>James Morton</t>
  </si>
  <si>
    <t>Gamma Tecero</t>
  </si>
  <si>
    <t>997 Mk2 Cup</t>
  </si>
  <si>
    <t>Marco Cirone</t>
  </si>
  <si>
    <t>ASQ NASA</t>
  </si>
  <si>
    <t>Allan DeWolfe</t>
  </si>
  <si>
    <t>E36 328</t>
  </si>
  <si>
    <t>Piotr Nytko</t>
  </si>
  <si>
    <t>944 Turbo</t>
  </si>
  <si>
    <t>Ted Michalos</t>
  </si>
  <si>
    <t>993 C2</t>
  </si>
  <si>
    <t>Gary Browne</t>
  </si>
  <si>
    <t>Toyota</t>
  </si>
  <si>
    <t>Camry</t>
  </si>
  <si>
    <t>Eric Nummelin</t>
  </si>
  <si>
    <t>Mercury</t>
  </si>
  <si>
    <t>Cougar</t>
  </si>
  <si>
    <t>Tony Cove</t>
  </si>
  <si>
    <t>Van Diemen RF98K</t>
  </si>
  <si>
    <t>NE</t>
  </si>
  <si>
    <t>Scott Nicol</t>
  </si>
  <si>
    <t>Civic</t>
  </si>
  <si>
    <t>Doug Phillips</t>
  </si>
  <si>
    <t>Silverado</t>
  </si>
  <si>
    <t>Russ Bond</t>
  </si>
  <si>
    <t>98 83</t>
  </si>
  <si>
    <t>Radical SR3 RSX Radical SR3 RSX</t>
  </si>
  <si>
    <t>Paul Everatt</t>
  </si>
  <si>
    <t>Corvette Z06</t>
  </si>
  <si>
    <t>Dean Baker</t>
  </si>
  <si>
    <t>1st</t>
  </si>
  <si>
    <t>Craig Daley</t>
  </si>
  <si>
    <t>Formula 1200</t>
  </si>
  <si>
    <t>Formula 1600 Class A</t>
  </si>
  <si>
    <t>Formula 1600 Class B</t>
  </si>
  <si>
    <t xml:space="preserve"> </t>
  </si>
  <si>
    <t>Formula 1200 - Masters</t>
  </si>
  <si>
    <t>Formula Libre</t>
  </si>
  <si>
    <t>Formula 4</t>
  </si>
  <si>
    <t>Radical Cup Canada</t>
  </si>
  <si>
    <t>GT Sprints - GT1</t>
  </si>
  <si>
    <t>GT Sprints - GT2</t>
  </si>
  <si>
    <t>GT Sprints - GT3</t>
  </si>
  <si>
    <t>GT Sprints - GT4</t>
  </si>
  <si>
    <t>GT Sprints - GT5</t>
  </si>
  <si>
    <t>GT Challenge - GT1</t>
  </si>
  <si>
    <t>GT Challenge - GT2</t>
  </si>
  <si>
    <t>GT Challenge - GT3</t>
  </si>
  <si>
    <t>GT Challenge - GT4</t>
  </si>
  <si>
    <t>GT Challenge - GT5</t>
  </si>
  <si>
    <t>Robert Burgess</t>
  </si>
  <si>
    <t>CMP</t>
  </si>
  <si>
    <t>Richard L'Abbe</t>
  </si>
  <si>
    <t>SR3</t>
  </si>
  <si>
    <t>Corvette C4</t>
  </si>
  <si>
    <t>Ted Rance          Patrick Dolan</t>
  </si>
  <si>
    <t>MCO                                      MCO</t>
  </si>
  <si>
    <t>RX7</t>
  </si>
  <si>
    <t>Ian Crerar</t>
  </si>
  <si>
    <t>KWRC</t>
  </si>
  <si>
    <t>996 Turbo</t>
  </si>
  <si>
    <t>Farooq Manzar        Joseph Penner</t>
  </si>
  <si>
    <t>BEMC                                    BEMC</t>
  </si>
  <si>
    <t>Corvette C6</t>
  </si>
  <si>
    <t>Ian Madden</t>
  </si>
  <si>
    <t>Jetta GLI</t>
  </si>
  <si>
    <t>Greg van Dalen</t>
  </si>
  <si>
    <t>Mark McDonald</t>
  </si>
  <si>
    <t>Audi</t>
  </si>
  <si>
    <t>TT</t>
  </si>
  <si>
    <t>09</t>
  </si>
  <si>
    <t>Keith Carter</t>
  </si>
  <si>
    <t>Franc Roiron</t>
  </si>
  <si>
    <t>Tom Drake</t>
  </si>
  <si>
    <t>4th</t>
  </si>
  <si>
    <t>Ray Berthiaume</t>
  </si>
  <si>
    <t>Sam Ryan</t>
  </si>
  <si>
    <t>6th</t>
  </si>
  <si>
    <t>Peter Andrews</t>
  </si>
  <si>
    <t>8th</t>
  </si>
  <si>
    <t>Xpit</t>
  </si>
  <si>
    <t>Mike MacNeil</t>
  </si>
  <si>
    <t>Andre Lorent</t>
  </si>
  <si>
    <t>13th</t>
  </si>
  <si>
    <t>Francois Bordeleau</t>
  </si>
  <si>
    <t>14th</t>
  </si>
  <si>
    <t>Kimm MacKenzie</t>
  </si>
  <si>
    <t>Star Race Cars Gen 1</t>
  </si>
  <si>
    <t>15th</t>
  </si>
  <si>
    <t>Lewis MacKenzie</t>
  </si>
  <si>
    <t>16th</t>
  </si>
  <si>
    <t>Steve McCamus</t>
  </si>
  <si>
    <t>ASQ</t>
  </si>
  <si>
    <t>17th</t>
  </si>
  <si>
    <t>David Dorigo</t>
  </si>
  <si>
    <t>Greg Bell</t>
  </si>
  <si>
    <t>Clive Catt</t>
  </si>
  <si>
    <t>Richard Kent</t>
  </si>
  <si>
    <t>Tyson Bytzek</t>
  </si>
  <si>
    <t>Ron Viggiani</t>
  </si>
  <si>
    <t>Robert Calisi</t>
  </si>
  <si>
    <t>John Coey</t>
  </si>
  <si>
    <t>Rob Martin</t>
  </si>
  <si>
    <t>EX</t>
  </si>
  <si>
    <t>Dave Connelly</t>
  </si>
  <si>
    <t>Dodge</t>
  </si>
  <si>
    <t>Challenger</t>
  </si>
  <si>
    <t>Pieter van Doorn</t>
  </si>
  <si>
    <t>Ram 1500</t>
  </si>
  <si>
    <t>Farooq Manzar</t>
  </si>
  <si>
    <t>Greg Kierstead</t>
  </si>
  <si>
    <t>Patrick Dolan</t>
  </si>
  <si>
    <t>Ian Law</t>
  </si>
  <si>
    <t>Acura</t>
  </si>
  <si>
    <t>Integra</t>
  </si>
  <si>
    <t>181 183</t>
  </si>
  <si>
    <t>Mazda Nissan</t>
  </si>
  <si>
    <t>Miata          NX2000</t>
  </si>
  <si>
    <t>Harland Goulbourne</t>
  </si>
  <si>
    <t>E30 325e</t>
  </si>
  <si>
    <t>`</t>
  </si>
  <si>
    <t>Tatuus Fran-Am</t>
  </si>
  <si>
    <t>Toyota World Sport Racer</t>
  </si>
  <si>
    <t>Van Diemen RF99</t>
  </si>
  <si>
    <t>Van Diemen FX04</t>
  </si>
  <si>
    <t>William Olders</t>
  </si>
  <si>
    <t>Michel Jullian</t>
  </si>
  <si>
    <t>7th</t>
  </si>
  <si>
    <t>Jeffrey Louis</t>
  </si>
  <si>
    <t>Craig Willis</t>
  </si>
  <si>
    <t>Gord Ross</t>
  </si>
  <si>
    <t>Mygale SJ12</t>
  </si>
  <si>
    <t>Ross Drybrough</t>
  </si>
  <si>
    <t>Trenton Estep</t>
  </si>
  <si>
    <t>Spectrum 014</t>
  </si>
  <si>
    <t>06</t>
  </si>
  <si>
    <t>59 9</t>
  </si>
  <si>
    <t>Graham Lobban</t>
  </si>
  <si>
    <t>Stephen Adams</t>
  </si>
  <si>
    <t>John Valerio</t>
  </si>
  <si>
    <t>Jamie Britnell</t>
  </si>
  <si>
    <t>Hawke DL2</t>
  </si>
  <si>
    <t>Brent MacPhail</t>
  </si>
  <si>
    <t>Hawke DL2A</t>
  </si>
  <si>
    <t>Ross Smith</t>
  </si>
  <si>
    <t>Reynard 83FF</t>
  </si>
  <si>
    <t>Noel Castell</t>
  </si>
  <si>
    <t>Wright Racing Kitty Hawk</t>
  </si>
  <si>
    <t>Michael McGregor</t>
  </si>
  <si>
    <t>Lola T440</t>
  </si>
  <si>
    <t>David Taylor</t>
  </si>
  <si>
    <t>Johan Wasserman</t>
  </si>
  <si>
    <t>Mysterian</t>
  </si>
  <si>
    <t>Van Peter Hanson</t>
  </si>
  <si>
    <t>Robert Murray</t>
  </si>
  <si>
    <t>Stiletto</t>
  </si>
  <si>
    <t>Desmond Ennis</t>
  </si>
  <si>
    <t>Adams Aero</t>
  </si>
  <si>
    <t>Michael Iamundi</t>
  </si>
  <si>
    <t>12 42</t>
  </si>
  <si>
    <t>Greg Rice</t>
  </si>
  <si>
    <t>Autobahn</t>
  </si>
  <si>
    <t>SMP</t>
  </si>
  <si>
    <t>73 46</t>
  </si>
  <si>
    <t>Caracal C Mysterian</t>
  </si>
  <si>
    <t>Volkswagen Volkswagen</t>
  </si>
  <si>
    <t>Sid Nye</t>
  </si>
  <si>
    <t>Bonus</t>
  </si>
  <si>
    <t>10th</t>
  </si>
  <si>
    <t>9th</t>
  </si>
  <si>
    <t>Sean Tomaselli</t>
  </si>
  <si>
    <t>Van Diemen RF01</t>
  </si>
  <si>
    <t>J.D. Reims</t>
  </si>
  <si>
    <t>02</t>
  </si>
  <si>
    <t>Kevin Kapelke</t>
  </si>
  <si>
    <t>Andrew Mason</t>
  </si>
  <si>
    <t>Van Diemen RF90</t>
  </si>
  <si>
    <t>Gregg Clifton</t>
  </si>
  <si>
    <t>08</t>
  </si>
  <si>
    <t>Cotton Mather</t>
  </si>
  <si>
    <t>Mather</t>
  </si>
  <si>
    <t>Special</t>
  </si>
  <si>
    <t>Darren Scott</t>
  </si>
  <si>
    <t>Carl Gauthier</t>
  </si>
  <si>
    <t>Marek Petruczynik</t>
  </si>
  <si>
    <t>Monte Carlo</t>
  </si>
  <si>
    <t>Leroy Micallef</t>
  </si>
  <si>
    <t>Patrick Talenti</t>
  </si>
  <si>
    <t>Ray Arlauskas</t>
  </si>
  <si>
    <t>e30 3-Series</t>
  </si>
  <si>
    <t>Jonathan Rashleigh</t>
  </si>
  <si>
    <t>WRX Sti</t>
  </si>
  <si>
    <t>Edward Kileen</t>
  </si>
  <si>
    <t>BMWCC</t>
  </si>
  <si>
    <t>Cayman GT4 CS</t>
  </si>
  <si>
    <t>Paul Loeffelholz</t>
  </si>
  <si>
    <t>WOSCA</t>
  </si>
  <si>
    <t>Peter Carpenko</t>
  </si>
  <si>
    <t>Corrado</t>
  </si>
  <si>
    <t>Andrew Bearss</t>
  </si>
  <si>
    <t>Matt White</t>
  </si>
  <si>
    <t>Mustang</t>
  </si>
  <si>
    <t>Jonathan Liu</t>
  </si>
  <si>
    <t>240SX</t>
  </si>
  <si>
    <t>Paul Durda</t>
  </si>
  <si>
    <t>NX2000</t>
  </si>
  <si>
    <t>Steve Arlauskas</t>
  </si>
  <si>
    <t>Mark Hunter</t>
  </si>
  <si>
    <t>Doug Allingham</t>
  </si>
  <si>
    <t>Beau Longton</t>
  </si>
  <si>
    <t>Sam Bak</t>
  </si>
  <si>
    <t>Aaron Pettipas</t>
  </si>
  <si>
    <t>Tony Guerin</t>
  </si>
  <si>
    <t>Avery Baker</t>
  </si>
  <si>
    <t>Swift DB2</t>
  </si>
  <si>
    <t>Michael Hall</t>
  </si>
  <si>
    <t>4 35</t>
  </si>
  <si>
    <t>Antoine Comeau</t>
  </si>
  <si>
    <t>Jim Booth</t>
  </si>
  <si>
    <t>Other</t>
  </si>
  <si>
    <t>Jeffery Green</t>
  </si>
  <si>
    <t>Roberto Dal Pont</t>
  </si>
  <si>
    <t>Tony Weir</t>
  </si>
  <si>
    <t>Doug Nash</t>
  </si>
  <si>
    <t>Richard Thomas</t>
  </si>
  <si>
    <t>Chris Lawson</t>
  </si>
  <si>
    <t>F150</t>
  </si>
  <si>
    <t>188 18</t>
  </si>
  <si>
    <t>Barry Mitchell</t>
  </si>
  <si>
    <t>Cavalier</t>
  </si>
  <si>
    <t>Matthew Berridge</t>
  </si>
  <si>
    <t>Edward Killeen</t>
  </si>
  <si>
    <t>Cayman GT4CS</t>
  </si>
  <si>
    <t>Brad Young</t>
  </si>
  <si>
    <t>Michael Strelbisky</t>
  </si>
  <si>
    <t>944 S2</t>
  </si>
  <si>
    <t>Corolla GTS</t>
  </si>
  <si>
    <t>881 818</t>
  </si>
  <si>
    <t>Aero 2</t>
  </si>
  <si>
    <t>Ted Rance</t>
  </si>
  <si>
    <t>Maxime Vincent</t>
  </si>
  <si>
    <t>Ken Brough</t>
  </si>
  <si>
    <t>Paul Myers</t>
  </si>
  <si>
    <t>Dylan Gibson</t>
  </si>
  <si>
    <t>Peter Wilson</t>
  </si>
  <si>
    <t>Jean-Philippe Jodoin</t>
  </si>
  <si>
    <t>Serge Lacroix</t>
  </si>
  <si>
    <t>Mason Dwinell</t>
  </si>
  <si>
    <t>Amy Castell</t>
  </si>
  <si>
    <t>Reynard 90SF</t>
  </si>
  <si>
    <t>Jean-Guy Fournier</t>
  </si>
  <si>
    <t>DQ</t>
  </si>
  <si>
    <t>Stohr WF1                                Lola F3000</t>
  </si>
  <si>
    <t>991 Cup              997 Cup</t>
  </si>
  <si>
    <t>106 126</t>
  </si>
  <si>
    <t>Richard Muise</t>
  </si>
  <si>
    <t>Daniel Earle      Gary Browne</t>
  </si>
  <si>
    <t>BEMC             DAC</t>
  </si>
  <si>
    <t>Mark Durant</t>
  </si>
  <si>
    <t>Michael Dolan</t>
  </si>
  <si>
    <t>Serge Tousignant</t>
  </si>
  <si>
    <t>Joe Taylor        Paul Chan</t>
  </si>
  <si>
    <t>Malcolm Strachan</t>
  </si>
  <si>
    <t>Evan Groenke</t>
  </si>
  <si>
    <t>DNS</t>
  </si>
  <si>
    <t>Mazda      Nissan</t>
  </si>
  <si>
    <t>Miata       NX2000</t>
  </si>
  <si>
    <t>Gary Kwok</t>
  </si>
  <si>
    <t>Sam Fellows</t>
  </si>
  <si>
    <t>Marc Raymond</t>
  </si>
  <si>
    <t>Rick Franczak</t>
  </si>
  <si>
    <t>Alex Toth</t>
  </si>
  <si>
    <t>Amir Farahmand</t>
  </si>
  <si>
    <t>Kevin Poitras</t>
  </si>
  <si>
    <t>Berge Nayir</t>
  </si>
  <si>
    <t>Edwin Lau</t>
  </si>
  <si>
    <t>Steve Barnett</t>
  </si>
  <si>
    <t>Tremblant</t>
  </si>
  <si>
    <t>Michel Pigeon</t>
  </si>
  <si>
    <t>GT Challenge - Team</t>
  </si>
  <si>
    <t>Class</t>
  </si>
  <si>
    <t>GT2</t>
  </si>
  <si>
    <t>GT3</t>
  </si>
  <si>
    <t>GT4</t>
  </si>
  <si>
    <t>GT5</t>
  </si>
  <si>
    <t>CASC</t>
  </si>
  <si>
    <t>Blackhole     Van De Car</t>
  </si>
  <si>
    <t>John Amardeil</t>
  </si>
  <si>
    <t>Marlin Langeveldt</t>
  </si>
  <si>
    <t>RX8</t>
  </si>
  <si>
    <t>Steve Kent</t>
  </si>
  <si>
    <t>Kevin Godden</t>
  </si>
  <si>
    <t>11 62</t>
  </si>
  <si>
    <t>BRD AFV02 Lynx B</t>
  </si>
  <si>
    <t>Shaun Milligan</t>
  </si>
  <si>
    <t>Megan Gilkes</t>
  </si>
  <si>
    <t>Robert Offley</t>
  </si>
  <si>
    <t>Mackenzie Clare</t>
  </si>
  <si>
    <t>Piper DL7/Honda</t>
  </si>
  <si>
    <t>Ian Scott</t>
  </si>
  <si>
    <t>Carbir CR4</t>
  </si>
  <si>
    <t>E90 325i               F22 M235iR</t>
  </si>
  <si>
    <t>Joeie Tsang</t>
  </si>
  <si>
    <t>Cayman</t>
  </si>
  <si>
    <t>Michael Murillo</t>
  </si>
  <si>
    <t>GT1</t>
  </si>
  <si>
    <t>Doug Phillips Chris Lawson</t>
  </si>
  <si>
    <t>SPDA SPDA</t>
  </si>
  <si>
    <t>Patrick Dolan Michael Dolan Tom Drake</t>
  </si>
  <si>
    <t>MCO MCO MCO</t>
  </si>
  <si>
    <t>BARC St. LAC</t>
  </si>
  <si>
    <t>Ian Madden        Mark Durant</t>
  </si>
  <si>
    <t>BARC BARC</t>
  </si>
  <si>
    <t>Russ Bond       Dean Baker</t>
  </si>
  <si>
    <t>Gary Browne Evan Groenke</t>
  </si>
  <si>
    <t>DAC             .</t>
  </si>
  <si>
    <t>Jeff Daley             Craig Daley</t>
  </si>
  <si>
    <t>TAC        .</t>
  </si>
  <si>
    <t>Eric Nummelin Malcolm Strachan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</si>
</sst>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u/>
      <sz val="9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u/>
      <sz val="9"/>
      <color theme="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21" workbookViewId="0">
      <selection sqref="A1:XFD1048576"/>
    </sheetView>
  </sheetViews>
  <sheetFormatPr defaultColWidth="9.140625" defaultRowHeight="11.25" x14ac:dyDescent="0.25"/>
  <cols>
    <col min="1" max="1" width="5.140625" style="4" bestFit="1" customWidth="1"/>
    <col min="2" max="2" width="2.7109375" style="4" bestFit="1" customWidth="1"/>
    <col min="3" max="3" width="15" style="4" bestFit="1" customWidth="1"/>
    <col min="4" max="4" width="6.42578125" style="4" bestFit="1" customWidth="1"/>
    <col min="5" max="5" width="18.7109375" style="4" bestFit="1" customWidth="1"/>
    <col min="6" max="6" width="6.28515625" style="4" bestFit="1" customWidth="1"/>
    <col min="7" max="7" width="2.7109375" style="4" bestFit="1" customWidth="1"/>
    <col min="8" max="9" width="3" style="4" bestFit="1" customWidth="1"/>
    <col min="10" max="10" width="2.7109375" style="4" bestFit="1" customWidth="1"/>
    <col min="11" max="11" width="4" style="4" bestFit="1" customWidth="1"/>
    <col min="12" max="12" width="3.140625" style="4" bestFit="1" customWidth="1"/>
    <col min="13" max="13" width="4" style="4" bestFit="1" customWidth="1"/>
    <col min="14" max="14" width="2.7109375" style="4" bestFit="1" customWidth="1"/>
    <col min="15" max="16" width="2.85546875" style="4" bestFit="1" customWidth="1"/>
    <col min="17" max="18" width="2.7109375" style="4" bestFit="1" customWidth="1"/>
    <col min="19" max="21" width="3" style="4" bestFit="1" customWidth="1"/>
    <col min="22" max="23" width="2.7109375" style="4" bestFit="1" customWidth="1"/>
    <col min="24" max="24" width="3" style="4" bestFit="1" customWidth="1"/>
    <col min="25" max="25" width="3.140625" style="4" bestFit="1" customWidth="1"/>
    <col min="26" max="26" width="2.7109375" style="4" bestFit="1" customWidth="1"/>
    <col min="27" max="29" width="3" style="4" bestFit="1" customWidth="1"/>
    <col min="30" max="30" width="2.7109375" style="4" bestFit="1" customWidth="1"/>
    <col min="31" max="31" width="6" style="4" bestFit="1" customWidth="1"/>
    <col min="32" max="32" width="5.85546875" style="4" bestFit="1" customWidth="1"/>
    <col min="33" max="33" width="4.7109375" style="4" bestFit="1" customWidth="1"/>
    <col min="34" max="34" width="4" style="4" bestFit="1" customWidth="1"/>
    <col min="35" max="16384" width="9.140625" style="4"/>
  </cols>
  <sheetData>
    <row r="1" spans="1:34" ht="12" x14ac:dyDescent="0.25">
      <c r="A1" s="45" t="s">
        <v>177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s="23" customFormat="1" x14ac:dyDescent="0.25">
      <c r="A2" s="23" t="s">
        <v>0</v>
      </c>
      <c r="B2" s="23" t="s">
        <v>1</v>
      </c>
      <c r="C2" s="23" t="s">
        <v>2</v>
      </c>
      <c r="D2" s="23" t="s">
        <v>10</v>
      </c>
      <c r="E2" s="23" t="s">
        <v>3</v>
      </c>
      <c r="F2" s="23" t="s">
        <v>4</v>
      </c>
      <c r="G2" s="44" t="s">
        <v>5</v>
      </c>
      <c r="H2" s="44"/>
      <c r="I2" s="44"/>
      <c r="J2" s="44"/>
      <c r="K2" s="44" t="s">
        <v>22</v>
      </c>
      <c r="L2" s="44"/>
      <c r="M2" s="44"/>
      <c r="N2" s="44"/>
      <c r="O2" s="44" t="s">
        <v>306</v>
      </c>
      <c r="P2" s="44"/>
      <c r="Q2" s="44"/>
      <c r="R2" s="44"/>
      <c r="S2" s="44" t="s">
        <v>14</v>
      </c>
      <c r="T2" s="44"/>
      <c r="U2" s="44"/>
      <c r="V2" s="44"/>
      <c r="W2" s="44" t="s">
        <v>25</v>
      </c>
      <c r="X2" s="44"/>
      <c r="Y2" s="44"/>
      <c r="Z2" s="44"/>
      <c r="AA2" s="44" t="s">
        <v>5</v>
      </c>
      <c r="AB2" s="44"/>
      <c r="AC2" s="44"/>
      <c r="AD2" s="44"/>
      <c r="AE2" s="23" t="s">
        <v>311</v>
      </c>
      <c r="AF2" s="23" t="s">
        <v>7</v>
      </c>
      <c r="AG2" s="23" t="s">
        <v>8</v>
      </c>
      <c r="AH2" s="21" t="s">
        <v>6</v>
      </c>
    </row>
    <row r="3" spans="1:34" ht="22.5" x14ac:dyDescent="0.2">
      <c r="A3" s="4">
        <v>1</v>
      </c>
      <c r="B3" s="5" t="s">
        <v>280</v>
      </c>
      <c r="C3" s="4" t="s">
        <v>9</v>
      </c>
      <c r="D3" s="4" t="s">
        <v>5</v>
      </c>
      <c r="E3" s="4" t="s">
        <v>11</v>
      </c>
      <c r="F3" s="4" t="s">
        <v>12</v>
      </c>
      <c r="G3" s="11">
        <v>30</v>
      </c>
      <c r="H3" s="11">
        <v>30</v>
      </c>
      <c r="I3" s="11">
        <v>30</v>
      </c>
      <c r="J3" s="24">
        <f>SUM(G3,H3,I3)</f>
        <v>90</v>
      </c>
      <c r="K3" s="1">
        <v>30</v>
      </c>
      <c r="L3" s="1">
        <v>30</v>
      </c>
      <c r="M3" s="1">
        <v>30</v>
      </c>
      <c r="N3" s="9">
        <f t="shared" ref="N3" si="0">SUM(K3,L3,M3)</f>
        <v>90</v>
      </c>
      <c r="O3" s="1">
        <v>19</v>
      </c>
      <c r="P3" s="1">
        <v>30</v>
      </c>
      <c r="Q3" s="1">
        <v>9</v>
      </c>
      <c r="R3" s="9">
        <f t="shared" ref="R3" si="1">SUM(O3,P3,Q3)</f>
        <v>58</v>
      </c>
      <c r="S3" s="1">
        <v>30</v>
      </c>
      <c r="T3" s="1">
        <v>30</v>
      </c>
      <c r="U3" s="1">
        <v>24</v>
      </c>
      <c r="V3" s="9">
        <f t="shared" ref="V3" si="2">SUM(S3,T3,U3)</f>
        <v>84</v>
      </c>
      <c r="W3" s="1">
        <v>24</v>
      </c>
      <c r="X3" s="1">
        <v>24</v>
      </c>
      <c r="Y3" s="1" t="s">
        <v>395</v>
      </c>
      <c r="Z3" s="9">
        <f t="shared" ref="Z3" si="3">SUM(W3,X3,Y3)</f>
        <v>48</v>
      </c>
      <c r="AA3" s="1">
        <v>30</v>
      </c>
      <c r="AB3" s="1" t="s">
        <v>137</v>
      </c>
      <c r="AC3" s="1" t="s">
        <v>137</v>
      </c>
      <c r="AD3" s="9">
        <f t="shared" ref="AD3" si="4">SUM(AA3,AB3,AC3)</f>
        <v>30</v>
      </c>
      <c r="AE3" s="4">
        <v>21</v>
      </c>
      <c r="AF3" s="4">
        <f t="shared" ref="AF3" si="5">SUM(J3,N3,R3,V3,AE3,Z3,AD3)</f>
        <v>421</v>
      </c>
      <c r="AG3" s="4">
        <v>0</v>
      </c>
      <c r="AH3" s="14">
        <f t="shared" ref="AH3" si="6">AF3-AG3</f>
        <v>421</v>
      </c>
    </row>
    <row r="4" spans="1:34" x14ac:dyDescent="0.2">
      <c r="A4" s="4">
        <v>2</v>
      </c>
      <c r="B4" s="4">
        <v>4</v>
      </c>
      <c r="C4" s="4" t="s">
        <v>13</v>
      </c>
      <c r="D4" s="4" t="s">
        <v>14</v>
      </c>
      <c r="E4" s="4" t="s">
        <v>15</v>
      </c>
      <c r="F4" s="4" t="s">
        <v>12</v>
      </c>
      <c r="G4" s="4">
        <v>24</v>
      </c>
      <c r="H4" s="4">
        <v>24</v>
      </c>
      <c r="I4" s="4">
        <v>24</v>
      </c>
      <c r="J4" s="14">
        <f>SUM(G4,H4,I4)</f>
        <v>72</v>
      </c>
      <c r="K4" s="4">
        <v>12</v>
      </c>
      <c r="L4" s="4" t="s">
        <v>135</v>
      </c>
      <c r="M4" s="4">
        <v>12</v>
      </c>
      <c r="N4" s="14">
        <f t="shared" ref="N4:N11" si="7">SUM(K4,L4,M4)</f>
        <v>24</v>
      </c>
      <c r="O4" s="4">
        <v>30</v>
      </c>
      <c r="P4" s="4">
        <v>19</v>
      </c>
      <c r="Q4" s="4">
        <v>24</v>
      </c>
      <c r="R4" s="9">
        <f>SUM(O4,P4,Q4)</f>
        <v>73</v>
      </c>
      <c r="S4" s="4">
        <v>19</v>
      </c>
      <c r="T4" s="4">
        <v>19</v>
      </c>
      <c r="U4" s="4">
        <v>19</v>
      </c>
      <c r="V4" s="9">
        <f>SUM(S4,T4,U4)</f>
        <v>57</v>
      </c>
      <c r="W4" s="4">
        <v>19</v>
      </c>
      <c r="X4" s="4">
        <v>19</v>
      </c>
      <c r="Y4" s="4">
        <v>30</v>
      </c>
      <c r="Z4" s="9">
        <f t="shared" ref="Z4:Z9" si="8">SUM(W4,X4,Y4)</f>
        <v>68</v>
      </c>
      <c r="AA4" s="1">
        <v>24</v>
      </c>
      <c r="AB4" s="1">
        <v>30</v>
      </c>
      <c r="AC4" s="1">
        <v>30</v>
      </c>
      <c r="AD4" s="9">
        <f t="shared" ref="AD4:AD19" si="9">SUM(AA4,AB4,AC4)</f>
        <v>84</v>
      </c>
      <c r="AE4" s="4">
        <v>6</v>
      </c>
      <c r="AF4" s="4">
        <f t="shared" ref="AF4:AF19" si="10">SUM(J4,N4,R4,V4,AE4,Z4,AD4)</f>
        <v>384</v>
      </c>
      <c r="AG4" s="4">
        <v>12</v>
      </c>
      <c r="AH4" s="14">
        <f t="shared" ref="AH4:AH19" si="11">AF4-AG4</f>
        <v>372</v>
      </c>
    </row>
    <row r="5" spans="1:34" x14ac:dyDescent="0.2">
      <c r="A5" s="4">
        <v>3</v>
      </c>
      <c r="B5" s="4">
        <v>90</v>
      </c>
      <c r="C5" s="4" t="s">
        <v>277</v>
      </c>
      <c r="D5" s="4" t="s">
        <v>5</v>
      </c>
      <c r="E5" s="4" t="s">
        <v>278</v>
      </c>
      <c r="F5" s="4" t="s">
        <v>12</v>
      </c>
      <c r="J5" s="14"/>
      <c r="K5" s="4">
        <v>24</v>
      </c>
      <c r="L5" s="4">
        <v>24</v>
      </c>
      <c r="M5" s="4">
        <v>24</v>
      </c>
      <c r="N5" s="14">
        <f t="shared" si="7"/>
        <v>72</v>
      </c>
      <c r="O5" s="4" t="s">
        <v>135</v>
      </c>
      <c r="P5" s="4">
        <v>24</v>
      </c>
      <c r="Q5" s="4">
        <v>30</v>
      </c>
      <c r="R5" s="9">
        <f>SUM(O5,P5,Q5)</f>
        <v>54</v>
      </c>
      <c r="S5" s="4">
        <v>24</v>
      </c>
      <c r="T5" s="4">
        <v>24</v>
      </c>
      <c r="U5" s="4">
        <v>30</v>
      </c>
      <c r="V5" s="9">
        <f>SUM(S5,T5,U5)</f>
        <v>78</v>
      </c>
      <c r="W5" s="4">
        <v>30</v>
      </c>
      <c r="X5" s="4">
        <v>30</v>
      </c>
      <c r="Y5" s="4">
        <v>10</v>
      </c>
      <c r="Z5" s="9">
        <f t="shared" si="8"/>
        <v>70</v>
      </c>
      <c r="AA5" s="1"/>
      <c r="AB5" s="1"/>
      <c r="AC5" s="1"/>
      <c r="AD5" s="9">
        <f t="shared" si="9"/>
        <v>0</v>
      </c>
      <c r="AE5" s="4">
        <v>15</v>
      </c>
      <c r="AF5" s="4">
        <f t="shared" si="10"/>
        <v>289</v>
      </c>
      <c r="AG5" s="4">
        <v>0</v>
      </c>
      <c r="AH5" s="14">
        <f t="shared" si="11"/>
        <v>289</v>
      </c>
    </row>
    <row r="6" spans="1:34" x14ac:dyDescent="0.2">
      <c r="A6" s="4">
        <v>4</v>
      </c>
      <c r="B6" s="4">
        <v>3</v>
      </c>
      <c r="C6" s="4" t="s">
        <v>16</v>
      </c>
      <c r="D6" s="4" t="s">
        <v>14</v>
      </c>
      <c r="E6" s="4" t="s">
        <v>15</v>
      </c>
      <c r="F6" s="4" t="s">
        <v>12</v>
      </c>
      <c r="G6" s="4">
        <v>19</v>
      </c>
      <c r="H6" s="4">
        <v>19</v>
      </c>
      <c r="I6" s="4">
        <v>19</v>
      </c>
      <c r="J6" s="14">
        <f>SUM(G6,H6,I6)</f>
        <v>57</v>
      </c>
      <c r="K6" s="4">
        <v>10</v>
      </c>
      <c r="L6" s="4">
        <v>15</v>
      </c>
      <c r="M6" s="4">
        <v>10</v>
      </c>
      <c r="N6" s="14">
        <f t="shared" si="7"/>
        <v>35</v>
      </c>
      <c r="O6" s="4">
        <v>24</v>
      </c>
      <c r="P6" s="4">
        <v>15</v>
      </c>
      <c r="Q6" s="4">
        <v>15</v>
      </c>
      <c r="R6" s="9">
        <f>SUM(O6,P6,Q6)</f>
        <v>54</v>
      </c>
      <c r="S6" s="4">
        <v>15</v>
      </c>
      <c r="T6" s="4">
        <v>15</v>
      </c>
      <c r="U6" s="4">
        <v>15</v>
      </c>
      <c r="V6" s="9">
        <f>SUM(S6,T6,U6)</f>
        <v>45</v>
      </c>
      <c r="W6" s="4">
        <v>12</v>
      </c>
      <c r="X6" s="4">
        <v>12</v>
      </c>
      <c r="Y6" s="4">
        <v>19</v>
      </c>
      <c r="Z6" s="9">
        <f t="shared" si="8"/>
        <v>43</v>
      </c>
      <c r="AA6" s="1">
        <v>19</v>
      </c>
      <c r="AB6" s="1">
        <v>24</v>
      </c>
      <c r="AC6" s="1">
        <v>24</v>
      </c>
      <c r="AD6" s="9">
        <f t="shared" si="9"/>
        <v>67</v>
      </c>
      <c r="AF6" s="4">
        <f t="shared" si="10"/>
        <v>301</v>
      </c>
      <c r="AG6" s="4">
        <v>20</v>
      </c>
      <c r="AH6" s="14">
        <f t="shared" si="11"/>
        <v>281</v>
      </c>
    </row>
    <row r="7" spans="1:34" x14ac:dyDescent="0.2">
      <c r="A7" s="4">
        <v>5</v>
      </c>
      <c r="B7" s="4">
        <v>25</v>
      </c>
      <c r="C7" s="4" t="s">
        <v>114</v>
      </c>
      <c r="D7" s="4" t="s">
        <v>14</v>
      </c>
      <c r="E7" s="4" t="s">
        <v>128</v>
      </c>
      <c r="F7" s="4" t="s">
        <v>20</v>
      </c>
      <c r="G7" s="4">
        <v>15</v>
      </c>
      <c r="H7" s="4">
        <v>15</v>
      </c>
      <c r="I7" s="4">
        <v>15</v>
      </c>
      <c r="J7" s="14">
        <f>SUM(G7,H7,I7)</f>
        <v>45</v>
      </c>
      <c r="K7" s="4">
        <v>7</v>
      </c>
      <c r="L7" s="4">
        <v>9</v>
      </c>
      <c r="M7" s="4">
        <v>7</v>
      </c>
      <c r="N7" s="14">
        <f t="shared" si="7"/>
        <v>23</v>
      </c>
      <c r="O7" s="4">
        <v>12</v>
      </c>
      <c r="P7" s="4">
        <v>10</v>
      </c>
      <c r="Q7" s="4">
        <v>12</v>
      </c>
      <c r="R7" s="9">
        <f>SUM(O7,P7,Q7)</f>
        <v>34</v>
      </c>
      <c r="S7" s="4">
        <v>10</v>
      </c>
      <c r="T7" s="4">
        <v>10</v>
      </c>
      <c r="U7" s="4">
        <v>12</v>
      </c>
      <c r="V7" s="9">
        <f>SUM(S7,T7,U7)</f>
        <v>32</v>
      </c>
      <c r="W7" s="4">
        <v>8</v>
      </c>
      <c r="X7" s="4">
        <v>10</v>
      </c>
      <c r="Y7" s="4">
        <v>12</v>
      </c>
      <c r="Z7" s="9">
        <f t="shared" si="8"/>
        <v>30</v>
      </c>
      <c r="AA7" s="1">
        <v>15</v>
      </c>
      <c r="AB7" s="1">
        <v>15</v>
      </c>
      <c r="AC7" s="1">
        <v>10</v>
      </c>
      <c r="AD7" s="9">
        <f t="shared" si="9"/>
        <v>40</v>
      </c>
      <c r="AF7" s="4">
        <f t="shared" si="10"/>
        <v>204</v>
      </c>
      <c r="AG7" s="4">
        <v>14</v>
      </c>
      <c r="AH7" s="14">
        <f t="shared" si="11"/>
        <v>190</v>
      </c>
    </row>
    <row r="8" spans="1:34" x14ac:dyDescent="0.2">
      <c r="A8" s="4">
        <v>6</v>
      </c>
      <c r="B8" s="4">
        <v>27</v>
      </c>
      <c r="C8" s="4" t="s">
        <v>17</v>
      </c>
      <c r="D8" s="4" t="s">
        <v>18</v>
      </c>
      <c r="E8" s="4" t="s">
        <v>19</v>
      </c>
      <c r="F8" s="4" t="s">
        <v>20</v>
      </c>
      <c r="G8" s="4">
        <v>9</v>
      </c>
      <c r="H8" s="4">
        <v>9</v>
      </c>
      <c r="I8" s="4">
        <v>10</v>
      </c>
      <c r="J8" s="14">
        <f>SUM(G8,H8,I8)</f>
        <v>28</v>
      </c>
      <c r="K8" s="4">
        <v>9</v>
      </c>
      <c r="L8" s="4" t="s">
        <v>135</v>
      </c>
      <c r="M8" s="4">
        <v>8</v>
      </c>
      <c r="N8" s="14">
        <f t="shared" si="7"/>
        <v>17</v>
      </c>
      <c r="O8" s="4">
        <v>15</v>
      </c>
      <c r="P8" s="4">
        <v>12</v>
      </c>
      <c r="Q8" s="4">
        <v>19</v>
      </c>
      <c r="R8" s="9">
        <f>SUM(O8,P8,Q8)</f>
        <v>46</v>
      </c>
      <c r="S8" s="4">
        <v>12</v>
      </c>
      <c r="T8" s="4">
        <v>12</v>
      </c>
      <c r="U8" s="4" t="s">
        <v>135</v>
      </c>
      <c r="V8" s="9">
        <f>SUM(S8,T8,U8)</f>
        <v>24</v>
      </c>
      <c r="W8" s="4">
        <v>10</v>
      </c>
      <c r="X8" s="4">
        <v>8</v>
      </c>
      <c r="Y8" s="4" t="s">
        <v>137</v>
      </c>
      <c r="Z8" s="9">
        <f t="shared" si="8"/>
        <v>18</v>
      </c>
      <c r="AA8" s="1"/>
      <c r="AB8" s="1"/>
      <c r="AC8" s="1"/>
      <c r="AD8" s="9">
        <f t="shared" si="9"/>
        <v>0</v>
      </c>
      <c r="AF8" s="4">
        <f t="shared" si="10"/>
        <v>133</v>
      </c>
      <c r="AG8" s="4">
        <v>0</v>
      </c>
      <c r="AH8" s="14">
        <f t="shared" si="11"/>
        <v>133</v>
      </c>
    </row>
    <row r="9" spans="1:34" x14ac:dyDescent="0.2">
      <c r="A9" s="4">
        <v>7</v>
      </c>
      <c r="B9" s="4">
        <v>44</v>
      </c>
      <c r="C9" s="4" t="s">
        <v>24</v>
      </c>
      <c r="D9" s="4" t="s">
        <v>25</v>
      </c>
      <c r="E9" s="4" t="s">
        <v>26</v>
      </c>
      <c r="F9" s="4" t="s">
        <v>20</v>
      </c>
      <c r="G9" s="4">
        <v>10</v>
      </c>
      <c r="H9" s="4">
        <v>10</v>
      </c>
      <c r="I9" s="4">
        <v>9</v>
      </c>
      <c r="J9" s="14">
        <f>SUM(G9,H9,I9)</f>
        <v>29</v>
      </c>
      <c r="K9" s="4">
        <v>8</v>
      </c>
      <c r="L9" s="4">
        <v>8</v>
      </c>
      <c r="M9" s="4">
        <v>6</v>
      </c>
      <c r="N9" s="14">
        <f t="shared" si="7"/>
        <v>22</v>
      </c>
      <c r="R9" s="9"/>
      <c r="V9" s="9"/>
      <c r="W9" s="4">
        <v>6</v>
      </c>
      <c r="X9" s="4">
        <v>7</v>
      </c>
      <c r="Y9" s="4" t="s">
        <v>137</v>
      </c>
      <c r="Z9" s="9">
        <f t="shared" si="8"/>
        <v>13</v>
      </c>
      <c r="AA9" s="1">
        <v>12</v>
      </c>
      <c r="AB9" s="1">
        <v>12</v>
      </c>
      <c r="AC9" s="1">
        <v>15</v>
      </c>
      <c r="AD9" s="9">
        <f t="shared" si="9"/>
        <v>39</v>
      </c>
      <c r="AF9" s="4">
        <f t="shared" si="10"/>
        <v>103</v>
      </c>
      <c r="AG9" s="4">
        <v>0</v>
      </c>
      <c r="AH9" s="14">
        <f t="shared" si="11"/>
        <v>103</v>
      </c>
    </row>
    <row r="10" spans="1:34" x14ac:dyDescent="0.2">
      <c r="A10" s="4">
        <v>8</v>
      </c>
      <c r="B10" s="4">
        <v>40</v>
      </c>
      <c r="C10" s="4" t="s">
        <v>161</v>
      </c>
      <c r="D10" s="4" t="s">
        <v>22</v>
      </c>
      <c r="E10" s="4" t="s">
        <v>162</v>
      </c>
      <c r="F10" s="4" t="s">
        <v>20</v>
      </c>
      <c r="H10" s="4">
        <v>12</v>
      </c>
      <c r="I10" s="4">
        <v>12</v>
      </c>
      <c r="J10" s="14">
        <f>SUM(G10,H10,I10)</f>
        <v>24</v>
      </c>
      <c r="L10" s="4">
        <v>10</v>
      </c>
      <c r="M10" s="4">
        <v>9</v>
      </c>
      <c r="N10" s="14">
        <f t="shared" si="7"/>
        <v>19</v>
      </c>
      <c r="R10" s="9"/>
      <c r="V10" s="9"/>
      <c r="Z10" s="9"/>
      <c r="AA10" s="1" t="s">
        <v>137</v>
      </c>
      <c r="AB10" s="1">
        <v>19</v>
      </c>
      <c r="AC10" s="1">
        <v>19</v>
      </c>
      <c r="AD10" s="9">
        <f t="shared" si="9"/>
        <v>38</v>
      </c>
      <c r="AF10" s="4">
        <f t="shared" si="10"/>
        <v>81</v>
      </c>
      <c r="AG10" s="4">
        <v>0</v>
      </c>
      <c r="AH10" s="14">
        <f t="shared" si="11"/>
        <v>81</v>
      </c>
    </row>
    <row r="11" spans="1:34" x14ac:dyDescent="0.2">
      <c r="A11" s="4">
        <v>9</v>
      </c>
      <c r="B11" s="4">
        <v>63</v>
      </c>
      <c r="C11" s="4" t="s">
        <v>274</v>
      </c>
      <c r="E11" s="4" t="s">
        <v>275</v>
      </c>
      <c r="F11" s="4" t="s">
        <v>12</v>
      </c>
      <c r="J11" s="14"/>
      <c r="K11" s="4">
        <v>19</v>
      </c>
      <c r="L11" s="4">
        <v>19</v>
      </c>
      <c r="M11" s="4">
        <v>19</v>
      </c>
      <c r="N11" s="14">
        <f t="shared" si="7"/>
        <v>57</v>
      </c>
      <c r="R11" s="9"/>
      <c r="V11" s="9"/>
      <c r="Z11" s="9"/>
      <c r="AA11" s="1"/>
      <c r="AB11" s="1"/>
      <c r="AC11" s="1"/>
      <c r="AD11" s="9">
        <f t="shared" si="9"/>
        <v>0</v>
      </c>
      <c r="AE11" s="4">
        <v>1</v>
      </c>
      <c r="AF11" s="4">
        <f t="shared" si="10"/>
        <v>58</v>
      </c>
      <c r="AG11" s="4">
        <v>0</v>
      </c>
      <c r="AH11" s="14">
        <f t="shared" si="11"/>
        <v>58</v>
      </c>
    </row>
    <row r="12" spans="1:34" x14ac:dyDescent="0.2">
      <c r="A12" s="4">
        <v>10</v>
      </c>
      <c r="B12" s="4">
        <v>1</v>
      </c>
      <c r="C12" s="4" t="s">
        <v>389</v>
      </c>
      <c r="J12" s="14"/>
      <c r="N12" s="14"/>
      <c r="R12" s="9"/>
      <c r="V12" s="9"/>
      <c r="W12" s="4">
        <v>15</v>
      </c>
      <c r="X12" s="4">
        <v>15</v>
      </c>
      <c r="Y12" s="4">
        <v>24</v>
      </c>
      <c r="Z12" s="9">
        <f>SUM(W12,X12,Y12)</f>
        <v>54</v>
      </c>
      <c r="AA12" s="1"/>
      <c r="AB12" s="1"/>
      <c r="AC12" s="1"/>
      <c r="AD12" s="9">
        <f t="shared" si="9"/>
        <v>0</v>
      </c>
      <c r="AF12" s="4">
        <f t="shared" si="10"/>
        <v>54</v>
      </c>
      <c r="AG12" s="4">
        <v>0</v>
      </c>
      <c r="AH12" s="14">
        <f t="shared" si="11"/>
        <v>54</v>
      </c>
    </row>
    <row r="13" spans="1:34" x14ac:dyDescent="0.2">
      <c r="A13" s="4">
        <v>11</v>
      </c>
      <c r="B13" s="4">
        <v>22</v>
      </c>
      <c r="C13" s="4" t="s">
        <v>314</v>
      </c>
      <c r="D13" s="4" t="s">
        <v>14</v>
      </c>
      <c r="E13" s="4" t="s">
        <v>315</v>
      </c>
      <c r="F13" s="4" t="s">
        <v>20</v>
      </c>
      <c r="J13" s="14"/>
      <c r="N13" s="14"/>
      <c r="O13" s="4">
        <v>10</v>
      </c>
      <c r="P13" s="4">
        <v>9</v>
      </c>
      <c r="Q13" s="4">
        <v>10</v>
      </c>
      <c r="R13" s="9">
        <f>SUM(O13,P13,Q13)</f>
        <v>29</v>
      </c>
      <c r="S13" s="4" t="s">
        <v>137</v>
      </c>
      <c r="T13" s="4">
        <v>9</v>
      </c>
      <c r="U13" s="4">
        <v>9</v>
      </c>
      <c r="V13" s="9">
        <f>SUM(S13,T13,U13)</f>
        <v>18</v>
      </c>
      <c r="Z13" s="9"/>
      <c r="AA13" s="1"/>
      <c r="AB13" s="1"/>
      <c r="AC13" s="1"/>
      <c r="AD13" s="9">
        <f t="shared" si="9"/>
        <v>0</v>
      </c>
      <c r="AF13" s="4">
        <f t="shared" si="10"/>
        <v>47</v>
      </c>
      <c r="AG13" s="4">
        <v>0</v>
      </c>
      <c r="AH13" s="14">
        <f t="shared" si="11"/>
        <v>47</v>
      </c>
    </row>
    <row r="14" spans="1:34" x14ac:dyDescent="0.2">
      <c r="A14" s="4">
        <v>12</v>
      </c>
      <c r="B14" s="4">
        <v>5</v>
      </c>
      <c r="C14" s="4" t="s">
        <v>273</v>
      </c>
      <c r="E14" s="4" t="s">
        <v>15</v>
      </c>
      <c r="F14" s="4" t="s">
        <v>12</v>
      </c>
      <c r="J14" s="14"/>
      <c r="K14" s="4">
        <v>15</v>
      </c>
      <c r="L14" s="4">
        <v>12</v>
      </c>
      <c r="M14" s="4">
        <v>15</v>
      </c>
      <c r="N14" s="14">
        <f>SUM(K14,L14,M14)</f>
        <v>42</v>
      </c>
      <c r="R14" s="9"/>
      <c r="V14" s="9"/>
      <c r="Z14" s="9"/>
      <c r="AA14" s="1"/>
      <c r="AB14" s="1"/>
      <c r="AC14" s="1"/>
      <c r="AD14" s="9">
        <f t="shared" si="9"/>
        <v>0</v>
      </c>
      <c r="AE14" s="4">
        <v>1</v>
      </c>
      <c r="AF14" s="4">
        <f t="shared" si="10"/>
        <v>43</v>
      </c>
      <c r="AG14" s="4">
        <v>0</v>
      </c>
      <c r="AH14" s="14">
        <f t="shared" si="11"/>
        <v>43</v>
      </c>
    </row>
    <row r="15" spans="1:34" x14ac:dyDescent="0.2">
      <c r="A15" s="4">
        <v>13</v>
      </c>
      <c r="B15" s="4">
        <v>32</v>
      </c>
      <c r="C15" s="4" t="s">
        <v>288</v>
      </c>
      <c r="J15" s="14"/>
      <c r="N15" s="14"/>
      <c r="R15" s="9"/>
      <c r="V15" s="9"/>
      <c r="Z15" s="9"/>
      <c r="AA15" s="1">
        <v>10</v>
      </c>
      <c r="AB15" s="1">
        <v>10</v>
      </c>
      <c r="AC15" s="1">
        <v>12</v>
      </c>
      <c r="AD15" s="9">
        <f t="shared" si="9"/>
        <v>32</v>
      </c>
      <c r="AF15" s="4">
        <f t="shared" si="10"/>
        <v>32</v>
      </c>
      <c r="AG15" s="4">
        <v>0</v>
      </c>
      <c r="AH15" s="14">
        <f t="shared" si="11"/>
        <v>32</v>
      </c>
    </row>
    <row r="16" spans="1:34" x14ac:dyDescent="0.2">
      <c r="A16" s="4">
        <v>14</v>
      </c>
      <c r="B16" s="4">
        <v>53</v>
      </c>
      <c r="C16" s="4" t="s">
        <v>390</v>
      </c>
      <c r="J16" s="14"/>
      <c r="N16" s="14"/>
      <c r="R16" s="9"/>
      <c r="V16" s="9"/>
      <c r="W16" s="4">
        <v>9</v>
      </c>
      <c r="X16" s="4">
        <v>6</v>
      </c>
      <c r="Y16" s="4">
        <v>15</v>
      </c>
      <c r="Z16" s="9">
        <f>SUM(W16,X16,Y16)</f>
        <v>30</v>
      </c>
      <c r="AA16" s="1"/>
      <c r="AB16" s="1"/>
      <c r="AC16" s="1"/>
      <c r="AD16" s="9">
        <f t="shared" si="9"/>
        <v>0</v>
      </c>
      <c r="AF16" s="4">
        <f t="shared" si="10"/>
        <v>30</v>
      </c>
      <c r="AG16" s="4">
        <v>0</v>
      </c>
      <c r="AH16" s="14">
        <f t="shared" si="11"/>
        <v>30</v>
      </c>
    </row>
    <row r="17" spans="1:34" x14ac:dyDescent="0.2">
      <c r="A17" s="4">
        <v>15</v>
      </c>
      <c r="B17" s="4">
        <v>15</v>
      </c>
      <c r="C17" s="4" t="s">
        <v>21</v>
      </c>
      <c r="D17" s="4" t="s">
        <v>22</v>
      </c>
      <c r="E17" s="4" t="s">
        <v>23</v>
      </c>
      <c r="F17" s="4" t="s">
        <v>20</v>
      </c>
      <c r="G17" s="4">
        <v>12</v>
      </c>
      <c r="H17" s="4">
        <v>8</v>
      </c>
      <c r="I17" s="4" t="s">
        <v>137</v>
      </c>
      <c r="J17" s="14">
        <f>SUM(G17,H17,I17)</f>
        <v>20</v>
      </c>
      <c r="N17" s="14"/>
      <c r="R17" s="9"/>
      <c r="V17" s="9"/>
      <c r="Z17" s="9"/>
      <c r="AA17" s="1"/>
      <c r="AB17" s="1"/>
      <c r="AC17" s="1"/>
      <c r="AD17" s="9">
        <f t="shared" si="9"/>
        <v>0</v>
      </c>
      <c r="AF17" s="4">
        <f t="shared" si="10"/>
        <v>20</v>
      </c>
      <c r="AG17" s="4">
        <v>0</v>
      </c>
      <c r="AH17" s="14">
        <f t="shared" si="11"/>
        <v>20</v>
      </c>
    </row>
    <row r="18" spans="1:34" x14ac:dyDescent="0.2">
      <c r="A18" s="4">
        <v>16</v>
      </c>
      <c r="B18" s="4">
        <v>91</v>
      </c>
      <c r="C18" s="4" t="s">
        <v>316</v>
      </c>
      <c r="D18" s="4" t="s">
        <v>14</v>
      </c>
      <c r="E18" s="4" t="s">
        <v>278</v>
      </c>
      <c r="F18" s="4" t="s">
        <v>12</v>
      </c>
      <c r="J18" s="14"/>
      <c r="N18" s="14"/>
      <c r="R18" s="9"/>
      <c r="S18" s="4">
        <v>9</v>
      </c>
      <c r="T18" s="4" t="s">
        <v>135</v>
      </c>
      <c r="U18" s="4">
        <v>10</v>
      </c>
      <c r="V18" s="9">
        <f>SUM(S18,T18,U18)</f>
        <v>19</v>
      </c>
      <c r="Z18" s="9"/>
      <c r="AA18" s="1"/>
      <c r="AB18" s="1"/>
      <c r="AC18" s="1"/>
      <c r="AD18" s="9">
        <f t="shared" si="9"/>
        <v>0</v>
      </c>
      <c r="AF18" s="4">
        <f t="shared" si="10"/>
        <v>19</v>
      </c>
      <c r="AG18" s="4">
        <v>0</v>
      </c>
      <c r="AH18" s="14">
        <f t="shared" si="11"/>
        <v>19</v>
      </c>
    </row>
    <row r="19" spans="1:34" x14ac:dyDescent="0.2">
      <c r="A19" s="4">
        <v>17</v>
      </c>
      <c r="B19" s="4">
        <v>77</v>
      </c>
      <c r="C19" s="4" t="s">
        <v>391</v>
      </c>
      <c r="J19" s="14"/>
      <c r="N19" s="14"/>
      <c r="R19" s="9"/>
      <c r="V19" s="9"/>
      <c r="W19" s="4">
        <v>7</v>
      </c>
      <c r="X19" s="4">
        <v>9</v>
      </c>
      <c r="Y19" s="4" t="s">
        <v>135</v>
      </c>
      <c r="Z19" s="9">
        <f>SUM(W19,X19,Y19)</f>
        <v>16</v>
      </c>
      <c r="AA19" s="1"/>
      <c r="AB19" s="1"/>
      <c r="AC19" s="1"/>
      <c r="AD19" s="9">
        <f t="shared" si="9"/>
        <v>0</v>
      </c>
      <c r="AF19" s="4">
        <f t="shared" si="10"/>
        <v>16</v>
      </c>
      <c r="AG19" s="4">
        <v>0</v>
      </c>
      <c r="AH19" s="14">
        <f t="shared" si="11"/>
        <v>16</v>
      </c>
    </row>
    <row r="21" spans="1:34" x14ac:dyDescent="0.25">
      <c r="A21" s="4" t="s">
        <v>77</v>
      </c>
      <c r="B21" s="4">
        <v>40</v>
      </c>
      <c r="C21" s="4" t="s">
        <v>276</v>
      </c>
      <c r="E21" s="4" t="s">
        <v>162</v>
      </c>
      <c r="F21" s="4" t="s">
        <v>20</v>
      </c>
      <c r="J21" s="14"/>
      <c r="K21" s="4" t="s">
        <v>312</v>
      </c>
      <c r="N21" s="14"/>
      <c r="R21" s="14"/>
      <c r="V21" s="14"/>
      <c r="Z21" s="14"/>
      <c r="AD21" s="14"/>
      <c r="AH21" s="14"/>
    </row>
    <row r="23" spans="1:34" ht="12" x14ac:dyDescent="0.25">
      <c r="A23" s="45" t="s">
        <v>178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x14ac:dyDescent="0.25">
      <c r="A24" s="23" t="s">
        <v>0</v>
      </c>
      <c r="B24" s="23" t="s">
        <v>1</v>
      </c>
      <c r="C24" s="23" t="s">
        <v>2</v>
      </c>
      <c r="D24" s="23" t="s">
        <v>10</v>
      </c>
      <c r="E24" s="23" t="s">
        <v>3</v>
      </c>
      <c r="F24" s="23" t="s">
        <v>4</v>
      </c>
      <c r="G24" s="44" t="s">
        <v>5</v>
      </c>
      <c r="H24" s="44"/>
      <c r="I24" s="44"/>
      <c r="J24" s="44"/>
      <c r="K24" s="44" t="s">
        <v>22</v>
      </c>
      <c r="L24" s="44"/>
      <c r="M24" s="44"/>
      <c r="N24" s="44"/>
      <c r="O24" s="44" t="s">
        <v>306</v>
      </c>
      <c r="P24" s="44"/>
      <c r="Q24" s="44"/>
      <c r="R24" s="44"/>
      <c r="S24" s="44" t="s">
        <v>14</v>
      </c>
      <c r="T24" s="44"/>
      <c r="U24" s="44"/>
      <c r="V24" s="44"/>
      <c r="W24" s="44" t="s">
        <v>25</v>
      </c>
      <c r="X24" s="44"/>
      <c r="Y24" s="44"/>
      <c r="Z24" s="44"/>
      <c r="AA24" s="44" t="s">
        <v>5</v>
      </c>
      <c r="AB24" s="44"/>
      <c r="AC24" s="44"/>
      <c r="AD24" s="44"/>
      <c r="AE24" s="26" t="s">
        <v>311</v>
      </c>
      <c r="AF24" s="23" t="s">
        <v>7</v>
      </c>
      <c r="AG24" s="23" t="s">
        <v>8</v>
      </c>
      <c r="AH24" s="21" t="s">
        <v>6</v>
      </c>
    </row>
    <row r="25" spans="1:34" x14ac:dyDescent="0.2">
      <c r="A25" s="4">
        <v>1</v>
      </c>
      <c r="B25" s="4">
        <v>59</v>
      </c>
      <c r="C25" s="4" t="s">
        <v>282</v>
      </c>
      <c r="E25" s="4" t="s">
        <v>30</v>
      </c>
      <c r="F25" s="4" t="s">
        <v>20</v>
      </c>
      <c r="J25" s="14"/>
      <c r="K25" s="4">
        <v>19</v>
      </c>
      <c r="L25" s="4">
        <v>30</v>
      </c>
      <c r="M25" s="4">
        <v>24</v>
      </c>
      <c r="N25" s="14">
        <f>SUM(K25,L25,M25)</f>
        <v>73</v>
      </c>
      <c r="O25" s="4">
        <v>24</v>
      </c>
      <c r="P25" s="4">
        <v>24</v>
      </c>
      <c r="Q25" s="4">
        <v>24</v>
      </c>
      <c r="R25" s="9">
        <f>SUM(O25,P25,Q25)</f>
        <v>72</v>
      </c>
      <c r="S25" s="4">
        <v>30</v>
      </c>
      <c r="T25" s="4">
        <v>30</v>
      </c>
      <c r="U25" s="4" t="s">
        <v>135</v>
      </c>
      <c r="V25" s="9">
        <f>SUM(S25,T25,U25)</f>
        <v>60</v>
      </c>
      <c r="W25" s="1">
        <v>24</v>
      </c>
      <c r="X25" s="1">
        <v>24</v>
      </c>
      <c r="Y25" s="1">
        <v>15</v>
      </c>
      <c r="Z25" s="9">
        <f>SUM(W25,X25,Y25)</f>
        <v>63</v>
      </c>
      <c r="AA25" s="1">
        <v>30</v>
      </c>
      <c r="AB25" s="1">
        <v>24</v>
      </c>
      <c r="AC25" s="1">
        <v>24</v>
      </c>
      <c r="AD25" s="9">
        <f t="shared" ref="AD25:AD30" si="12">SUM(AA25,AB25,AC25)</f>
        <v>78</v>
      </c>
      <c r="AE25" s="4">
        <v>14</v>
      </c>
      <c r="AF25" s="4">
        <f t="shared" ref="AF25:AF30" si="13">SUM(J25,N25,R25,V25,AE25,Z25,AD25)</f>
        <v>360</v>
      </c>
      <c r="AG25" s="4">
        <v>0</v>
      </c>
      <c r="AH25" s="14">
        <f t="shared" ref="AH25:AH30" si="14">AF25-AG25</f>
        <v>360</v>
      </c>
    </row>
    <row r="26" spans="1:34" x14ac:dyDescent="0.2">
      <c r="A26" s="4">
        <v>2</v>
      </c>
      <c r="B26" s="4">
        <v>12</v>
      </c>
      <c r="C26" s="4" t="s">
        <v>281</v>
      </c>
      <c r="E26" s="4" t="s">
        <v>28</v>
      </c>
      <c r="F26" s="4" t="s">
        <v>12</v>
      </c>
      <c r="J26" s="14"/>
      <c r="K26" s="4">
        <v>30</v>
      </c>
      <c r="L26" s="4">
        <v>24</v>
      </c>
      <c r="M26" s="4">
        <v>30</v>
      </c>
      <c r="N26" s="14">
        <f>SUM(K26,L26,M26)</f>
        <v>84</v>
      </c>
      <c r="O26" s="4">
        <v>30</v>
      </c>
      <c r="P26" s="4">
        <v>30</v>
      </c>
      <c r="Q26" s="4">
        <v>30</v>
      </c>
      <c r="R26" s="9">
        <f>SUM(O26,P26,Q26)</f>
        <v>90</v>
      </c>
      <c r="S26" s="4" t="s">
        <v>137</v>
      </c>
      <c r="T26" s="4" t="s">
        <v>137</v>
      </c>
      <c r="U26" s="4" t="s">
        <v>137</v>
      </c>
      <c r="V26" s="9">
        <f>SUM(S26,T26,U26)</f>
        <v>0</v>
      </c>
      <c r="W26" s="4">
        <v>10</v>
      </c>
      <c r="X26" s="4">
        <v>19</v>
      </c>
      <c r="Y26" s="4">
        <v>24</v>
      </c>
      <c r="Z26" s="9">
        <f>SUM(W26,X26,Y26)</f>
        <v>53</v>
      </c>
      <c r="AA26" s="1">
        <v>24</v>
      </c>
      <c r="AB26" s="1">
        <v>30</v>
      </c>
      <c r="AC26" s="1">
        <v>30</v>
      </c>
      <c r="AD26" s="9">
        <f t="shared" si="12"/>
        <v>84</v>
      </c>
      <c r="AE26" s="4">
        <v>13</v>
      </c>
      <c r="AF26" s="4">
        <f t="shared" si="13"/>
        <v>324</v>
      </c>
      <c r="AG26" s="4">
        <v>0</v>
      </c>
      <c r="AH26" s="14">
        <f t="shared" si="14"/>
        <v>324</v>
      </c>
    </row>
    <row r="27" spans="1:34" ht="22.5" x14ac:dyDescent="0.2">
      <c r="A27" s="4">
        <v>3</v>
      </c>
      <c r="B27" s="5" t="s">
        <v>303</v>
      </c>
      <c r="C27" s="4" t="s">
        <v>27</v>
      </c>
      <c r="D27" s="4" t="s">
        <v>14</v>
      </c>
      <c r="E27" s="4" t="s">
        <v>28</v>
      </c>
      <c r="F27" s="4" t="s">
        <v>12</v>
      </c>
      <c r="G27" s="11">
        <v>15</v>
      </c>
      <c r="H27" s="11">
        <v>19</v>
      </c>
      <c r="I27" s="11">
        <v>24</v>
      </c>
      <c r="J27" s="24">
        <f>SUM(G27,H27,I27)</f>
        <v>58</v>
      </c>
      <c r="K27" s="1">
        <v>24</v>
      </c>
      <c r="L27" s="1">
        <v>19</v>
      </c>
      <c r="M27" s="1">
        <v>15</v>
      </c>
      <c r="N27" s="9">
        <f>SUM(K27,L27,M27)</f>
        <v>58</v>
      </c>
      <c r="O27" s="1">
        <v>15</v>
      </c>
      <c r="P27" s="1">
        <v>19</v>
      </c>
      <c r="Q27" s="1">
        <v>19</v>
      </c>
      <c r="R27" s="9">
        <f>SUM(O27,P27,Q27)</f>
        <v>53</v>
      </c>
      <c r="V27" s="9"/>
      <c r="W27" s="1">
        <v>19</v>
      </c>
      <c r="X27" s="1">
        <v>12</v>
      </c>
      <c r="Y27" s="1">
        <v>19</v>
      </c>
      <c r="Z27" s="9">
        <f>SUM(W27,X27,Y27)</f>
        <v>50</v>
      </c>
      <c r="AA27" s="1">
        <v>15</v>
      </c>
      <c r="AB27" s="1">
        <v>19</v>
      </c>
      <c r="AC27" s="1">
        <v>19</v>
      </c>
      <c r="AD27" s="9">
        <f t="shared" si="12"/>
        <v>53</v>
      </c>
      <c r="AE27" s="4">
        <v>4</v>
      </c>
      <c r="AF27" s="4">
        <f t="shared" si="13"/>
        <v>276</v>
      </c>
      <c r="AG27" s="4">
        <v>0</v>
      </c>
      <c r="AH27" s="14">
        <f t="shared" si="14"/>
        <v>276</v>
      </c>
    </row>
    <row r="28" spans="1:34" x14ac:dyDescent="0.2">
      <c r="A28" s="4">
        <v>4</v>
      </c>
      <c r="B28" s="4">
        <v>54</v>
      </c>
      <c r="C28" s="4" t="s">
        <v>34</v>
      </c>
      <c r="D28" s="4" t="s">
        <v>35</v>
      </c>
      <c r="E28" s="4" t="s">
        <v>36</v>
      </c>
      <c r="F28" s="4" t="s">
        <v>20</v>
      </c>
      <c r="G28" s="4">
        <v>30</v>
      </c>
      <c r="H28" s="4">
        <v>12</v>
      </c>
      <c r="I28" s="4">
        <v>10</v>
      </c>
      <c r="J28" s="14">
        <f>SUM(G28,H28,I28)</f>
        <v>52</v>
      </c>
      <c r="K28" s="4">
        <v>10</v>
      </c>
      <c r="L28" s="4">
        <v>9</v>
      </c>
      <c r="M28" s="4">
        <v>10</v>
      </c>
      <c r="N28" s="14">
        <f>SUM(K28,L28,M28)</f>
        <v>29</v>
      </c>
      <c r="O28" s="4">
        <v>19</v>
      </c>
      <c r="P28" s="4">
        <v>15</v>
      </c>
      <c r="Q28" s="4">
        <v>15</v>
      </c>
      <c r="R28" s="9">
        <f>SUM(O28,P28,Q28)</f>
        <v>49</v>
      </c>
      <c r="S28" s="4">
        <v>24</v>
      </c>
      <c r="T28" s="4">
        <v>19</v>
      </c>
      <c r="U28" s="4">
        <v>24</v>
      </c>
      <c r="V28" s="9">
        <f>SUM(S28,T28,U28)</f>
        <v>67</v>
      </c>
      <c r="W28" s="4">
        <v>15</v>
      </c>
      <c r="X28" s="4">
        <v>15</v>
      </c>
      <c r="Y28" s="4">
        <v>12</v>
      </c>
      <c r="Z28" s="9">
        <f>SUM(W28,X28,Y28)</f>
        <v>42</v>
      </c>
      <c r="AA28" s="1">
        <v>19</v>
      </c>
      <c r="AB28" s="1">
        <v>10</v>
      </c>
      <c r="AC28" s="1">
        <v>12</v>
      </c>
      <c r="AD28" s="9">
        <f t="shared" si="12"/>
        <v>41</v>
      </c>
      <c r="AE28" s="4">
        <v>1</v>
      </c>
      <c r="AF28" s="4">
        <f t="shared" si="13"/>
        <v>281</v>
      </c>
      <c r="AG28" s="4">
        <v>19</v>
      </c>
      <c r="AH28" s="14">
        <f t="shared" si="14"/>
        <v>262</v>
      </c>
    </row>
    <row r="29" spans="1:34" x14ac:dyDescent="0.2">
      <c r="A29" s="4">
        <v>5</v>
      </c>
      <c r="B29" s="4">
        <v>8</v>
      </c>
      <c r="C29" s="4" t="s">
        <v>29</v>
      </c>
      <c r="D29" s="4" t="s">
        <v>14</v>
      </c>
      <c r="E29" s="4" t="s">
        <v>30</v>
      </c>
      <c r="F29" s="4" t="s">
        <v>20</v>
      </c>
      <c r="G29" s="4">
        <v>24</v>
      </c>
      <c r="H29" s="4">
        <v>24</v>
      </c>
      <c r="I29" s="4">
        <v>19</v>
      </c>
      <c r="J29" s="14">
        <f>SUM(G29,H29,I29)</f>
        <v>67</v>
      </c>
      <c r="N29" s="14"/>
      <c r="R29" s="9"/>
      <c r="S29" s="4">
        <v>19</v>
      </c>
      <c r="T29" s="4">
        <v>24</v>
      </c>
      <c r="U29" s="4">
        <v>30</v>
      </c>
      <c r="V29" s="9">
        <f>SUM(S29,T29,U29)</f>
        <v>73</v>
      </c>
      <c r="Z29" s="9"/>
      <c r="AA29" s="1">
        <v>12</v>
      </c>
      <c r="AB29" s="1">
        <v>15</v>
      </c>
      <c r="AC29" s="1">
        <v>10</v>
      </c>
      <c r="AD29" s="9">
        <f t="shared" si="12"/>
        <v>37</v>
      </c>
      <c r="AE29" s="4">
        <v>1</v>
      </c>
      <c r="AF29" s="4">
        <f t="shared" si="13"/>
        <v>178</v>
      </c>
      <c r="AG29" s="4">
        <v>0</v>
      </c>
      <c r="AH29" s="14">
        <f t="shared" si="14"/>
        <v>178</v>
      </c>
    </row>
    <row r="30" spans="1:34" x14ac:dyDescent="0.2">
      <c r="A30" s="4">
        <v>6</v>
      </c>
      <c r="B30" s="4">
        <v>41</v>
      </c>
      <c r="C30" s="4" t="s">
        <v>129</v>
      </c>
      <c r="D30" s="4" t="s">
        <v>22</v>
      </c>
      <c r="E30" s="4" t="s">
        <v>31</v>
      </c>
      <c r="F30" s="4" t="s">
        <v>20</v>
      </c>
      <c r="G30" s="4">
        <v>19</v>
      </c>
      <c r="H30" s="4">
        <v>30</v>
      </c>
      <c r="I30" s="4">
        <v>30</v>
      </c>
      <c r="J30" s="14">
        <f>SUM(G30,H30,I30)</f>
        <v>79</v>
      </c>
      <c r="K30" s="4" t="s">
        <v>135</v>
      </c>
      <c r="L30" s="4">
        <v>15</v>
      </c>
      <c r="M30" s="4">
        <v>19</v>
      </c>
      <c r="N30" s="14">
        <f>SUM(K30,L30,M30)</f>
        <v>34</v>
      </c>
      <c r="O30" s="1"/>
      <c r="P30" s="1"/>
      <c r="Q30" s="1"/>
      <c r="R30" s="9"/>
      <c r="S30" s="1" t="s">
        <v>137</v>
      </c>
      <c r="T30" s="1" t="s">
        <v>137</v>
      </c>
      <c r="U30" s="1" t="s">
        <v>137</v>
      </c>
      <c r="V30" s="9"/>
      <c r="Z30" s="9"/>
      <c r="AA30" s="1"/>
      <c r="AB30" s="1"/>
      <c r="AC30" s="1"/>
      <c r="AD30" s="9">
        <f t="shared" si="12"/>
        <v>0</v>
      </c>
      <c r="AE30" s="4">
        <v>6</v>
      </c>
      <c r="AF30" s="4">
        <f t="shared" si="13"/>
        <v>119</v>
      </c>
      <c r="AG30" s="4">
        <v>0</v>
      </c>
      <c r="AH30" s="14">
        <f t="shared" si="14"/>
        <v>119</v>
      </c>
    </row>
    <row r="31" spans="1:34" x14ac:dyDescent="0.2">
      <c r="A31" s="4">
        <v>7</v>
      </c>
      <c r="B31" s="4">
        <v>96</v>
      </c>
      <c r="C31" s="4" t="s">
        <v>290</v>
      </c>
      <c r="E31" s="4" t="s">
        <v>291</v>
      </c>
      <c r="F31" s="4" t="s">
        <v>20</v>
      </c>
      <c r="J31" s="14"/>
      <c r="K31" s="4">
        <v>6</v>
      </c>
      <c r="L31" s="4">
        <v>5</v>
      </c>
      <c r="M31" s="4" t="s">
        <v>135</v>
      </c>
      <c r="N31" s="14">
        <f>SUM(K31,L31,M31)</f>
        <v>11</v>
      </c>
      <c r="R31" s="9"/>
      <c r="S31" s="4">
        <v>15</v>
      </c>
      <c r="T31" s="4">
        <v>12</v>
      </c>
      <c r="U31" s="4">
        <v>15</v>
      </c>
      <c r="V31" s="9">
        <f>SUM(S31,T31,U31)</f>
        <v>42</v>
      </c>
      <c r="W31" s="4">
        <v>9</v>
      </c>
      <c r="X31" s="4">
        <v>9</v>
      </c>
      <c r="Y31" s="4">
        <v>9</v>
      </c>
      <c r="Z31" s="9">
        <f>SUM(W31,X31,Y31)</f>
        <v>27</v>
      </c>
      <c r="AA31" s="1">
        <v>10</v>
      </c>
      <c r="AB31" s="1">
        <v>8</v>
      </c>
      <c r="AC31" s="1">
        <v>8</v>
      </c>
      <c r="AD31" s="9">
        <f t="shared" ref="AD31:AD45" si="15">SUM(AA31,AB31,AC31)</f>
        <v>26</v>
      </c>
      <c r="AF31" s="4">
        <f t="shared" ref="AF31:AF45" si="16">SUM(J31,N31,R31,V31,AE31,Z31,AD31)</f>
        <v>106</v>
      </c>
      <c r="AG31" s="4">
        <v>0</v>
      </c>
      <c r="AH31" s="14">
        <f t="shared" ref="AH31:AH45" si="17">AF31-AG31</f>
        <v>106</v>
      </c>
    </row>
    <row r="32" spans="1:34" x14ac:dyDescent="0.2">
      <c r="A32" s="4">
        <v>8</v>
      </c>
      <c r="B32" s="4">
        <v>99</v>
      </c>
      <c r="C32" s="4" t="s">
        <v>273</v>
      </c>
      <c r="E32" s="4" t="s">
        <v>382</v>
      </c>
      <c r="F32" s="4" t="s">
        <v>20</v>
      </c>
      <c r="J32" s="14"/>
      <c r="N32" s="14"/>
      <c r="R32" s="9"/>
      <c r="V32" s="9"/>
      <c r="W32" s="4">
        <v>30</v>
      </c>
      <c r="X32" s="4">
        <v>30</v>
      </c>
      <c r="Y32" s="4">
        <v>30</v>
      </c>
      <c r="Z32" s="9">
        <f>SUM(W32,X32,Y32)</f>
        <v>90</v>
      </c>
      <c r="AA32" s="1"/>
      <c r="AB32" s="1"/>
      <c r="AC32" s="1"/>
      <c r="AD32" s="9">
        <f t="shared" si="15"/>
        <v>0</v>
      </c>
      <c r="AE32" s="4">
        <v>6</v>
      </c>
      <c r="AF32" s="4">
        <f t="shared" si="16"/>
        <v>96</v>
      </c>
      <c r="AG32" s="4">
        <v>0</v>
      </c>
      <c r="AH32" s="14">
        <f t="shared" si="17"/>
        <v>96</v>
      </c>
    </row>
    <row r="33" spans="1:34" x14ac:dyDescent="0.2">
      <c r="A33" s="4">
        <v>9</v>
      </c>
      <c r="B33" s="4">
        <v>69</v>
      </c>
      <c r="C33" s="4" t="s">
        <v>38</v>
      </c>
      <c r="D33" s="4" t="s">
        <v>14</v>
      </c>
      <c r="E33" s="4" t="s">
        <v>30</v>
      </c>
      <c r="F33" s="4" t="s">
        <v>20</v>
      </c>
      <c r="G33" s="4">
        <v>9</v>
      </c>
      <c r="H33" s="4">
        <v>9</v>
      </c>
      <c r="I33" s="4" t="s">
        <v>135</v>
      </c>
      <c r="J33" s="14">
        <f>SUM(G33,H33,I33)</f>
        <v>18</v>
      </c>
      <c r="K33" s="4">
        <v>7</v>
      </c>
      <c r="L33" s="4">
        <v>7</v>
      </c>
      <c r="M33" s="4" t="s">
        <v>135</v>
      </c>
      <c r="N33" s="14">
        <f t="shared" ref="N33:N38" si="18">SUM(K33,L33,M33)</f>
        <v>14</v>
      </c>
      <c r="O33" s="4" t="s">
        <v>135</v>
      </c>
      <c r="P33" s="4" t="s">
        <v>135</v>
      </c>
      <c r="Q33" s="4">
        <v>12</v>
      </c>
      <c r="R33" s="9">
        <f>SUM(O33,P33,Q33)</f>
        <v>12</v>
      </c>
      <c r="S33" s="4" t="s">
        <v>137</v>
      </c>
      <c r="T33" s="4">
        <v>15</v>
      </c>
      <c r="U33" s="4">
        <v>19</v>
      </c>
      <c r="V33" s="9">
        <f>SUM(S33,T33,U33)</f>
        <v>34</v>
      </c>
      <c r="Z33" s="9"/>
      <c r="AA33" s="1"/>
      <c r="AB33" s="1">
        <v>9</v>
      </c>
      <c r="AC33" s="1">
        <v>9</v>
      </c>
      <c r="AD33" s="9">
        <f t="shared" si="15"/>
        <v>18</v>
      </c>
      <c r="AF33" s="4">
        <f t="shared" si="16"/>
        <v>96</v>
      </c>
      <c r="AG33" s="4">
        <v>0</v>
      </c>
      <c r="AH33" s="14">
        <f t="shared" si="17"/>
        <v>96</v>
      </c>
    </row>
    <row r="34" spans="1:34" x14ac:dyDescent="0.2">
      <c r="A34" s="4">
        <v>10</v>
      </c>
      <c r="B34" s="4">
        <v>23</v>
      </c>
      <c r="C34" s="4" t="s">
        <v>32</v>
      </c>
      <c r="D34" s="4" t="s">
        <v>14</v>
      </c>
      <c r="E34" s="4" t="s">
        <v>33</v>
      </c>
      <c r="F34" s="4" t="s">
        <v>20</v>
      </c>
      <c r="G34" s="4">
        <v>12</v>
      </c>
      <c r="H34" s="4">
        <v>15</v>
      </c>
      <c r="I34" s="4">
        <v>15</v>
      </c>
      <c r="J34" s="14">
        <f>SUM(G34,H34,I34)</f>
        <v>42</v>
      </c>
      <c r="K34" s="4">
        <v>12</v>
      </c>
      <c r="L34" s="4">
        <v>12</v>
      </c>
      <c r="M34" s="4">
        <v>12</v>
      </c>
      <c r="N34" s="14">
        <f t="shared" si="18"/>
        <v>36</v>
      </c>
      <c r="R34" s="9"/>
      <c r="V34" s="9"/>
      <c r="Z34" s="9"/>
      <c r="AA34" s="1"/>
      <c r="AB34" s="1"/>
      <c r="AC34" s="1"/>
      <c r="AD34" s="9">
        <f t="shared" si="15"/>
        <v>0</v>
      </c>
      <c r="AF34" s="4">
        <f t="shared" si="16"/>
        <v>78</v>
      </c>
      <c r="AG34" s="4">
        <v>0</v>
      </c>
      <c r="AH34" s="14">
        <f t="shared" si="17"/>
        <v>78</v>
      </c>
    </row>
    <row r="35" spans="1:34" x14ac:dyDescent="0.2">
      <c r="A35" s="4">
        <v>11</v>
      </c>
      <c r="B35" s="4">
        <v>6</v>
      </c>
      <c r="C35" s="4" t="s">
        <v>37</v>
      </c>
      <c r="D35" s="4" t="s">
        <v>14</v>
      </c>
      <c r="E35" s="4" t="s">
        <v>33</v>
      </c>
      <c r="F35" s="4" t="s">
        <v>20</v>
      </c>
      <c r="G35" s="4">
        <v>10</v>
      </c>
      <c r="H35" s="4">
        <v>10</v>
      </c>
      <c r="I35" s="4">
        <v>12</v>
      </c>
      <c r="J35" s="14">
        <f>SUM(G35,H35,I35)</f>
        <v>32</v>
      </c>
      <c r="K35" s="4">
        <v>15</v>
      </c>
      <c r="L35" s="4">
        <v>10</v>
      </c>
      <c r="M35" s="4">
        <v>5</v>
      </c>
      <c r="N35" s="14">
        <f t="shared" si="18"/>
        <v>30</v>
      </c>
      <c r="R35" s="9"/>
      <c r="V35" s="9"/>
      <c r="Z35" s="9"/>
      <c r="AA35" s="1"/>
      <c r="AB35" s="1"/>
      <c r="AC35" s="1"/>
      <c r="AD35" s="9">
        <f t="shared" si="15"/>
        <v>0</v>
      </c>
      <c r="AF35" s="4">
        <f t="shared" si="16"/>
        <v>62</v>
      </c>
      <c r="AG35" s="4">
        <v>0</v>
      </c>
      <c r="AH35" s="14">
        <f t="shared" si="17"/>
        <v>62</v>
      </c>
    </row>
    <row r="36" spans="1:34" x14ac:dyDescent="0.2">
      <c r="A36" s="4">
        <v>12</v>
      </c>
      <c r="B36" s="4">
        <v>50</v>
      </c>
      <c r="C36" s="4" t="s">
        <v>292</v>
      </c>
      <c r="E36" s="4" t="s">
        <v>293</v>
      </c>
      <c r="F36" s="4" t="s">
        <v>20</v>
      </c>
      <c r="J36" s="14"/>
      <c r="K36" s="4">
        <v>4</v>
      </c>
      <c r="L36" s="4">
        <v>3</v>
      </c>
      <c r="M36" s="4">
        <v>4</v>
      </c>
      <c r="N36" s="14">
        <f t="shared" si="18"/>
        <v>11</v>
      </c>
      <c r="R36" s="14"/>
      <c r="S36" s="4">
        <v>12</v>
      </c>
      <c r="T36" s="4">
        <v>10</v>
      </c>
      <c r="U36" s="4">
        <v>12</v>
      </c>
      <c r="V36" s="14">
        <f>SUM(S36,T36,U36)</f>
        <v>34</v>
      </c>
      <c r="Z36" s="9"/>
      <c r="AA36" s="1"/>
      <c r="AB36" s="1">
        <v>7</v>
      </c>
      <c r="AC36" s="1">
        <v>7</v>
      </c>
      <c r="AD36" s="9">
        <f t="shared" si="15"/>
        <v>14</v>
      </c>
      <c r="AF36" s="4">
        <f t="shared" si="16"/>
        <v>59</v>
      </c>
      <c r="AG36" s="4">
        <v>0</v>
      </c>
      <c r="AH36" s="14">
        <f t="shared" si="17"/>
        <v>59</v>
      </c>
    </row>
    <row r="37" spans="1:34" x14ac:dyDescent="0.2">
      <c r="A37" s="4">
        <v>13</v>
      </c>
      <c r="B37" s="4">
        <v>82</v>
      </c>
      <c r="C37" s="4" t="s">
        <v>130</v>
      </c>
      <c r="D37" s="4" t="s">
        <v>14</v>
      </c>
      <c r="E37" s="4" t="s">
        <v>131</v>
      </c>
      <c r="F37" s="4" t="s">
        <v>20</v>
      </c>
      <c r="G37" s="4">
        <v>8</v>
      </c>
      <c r="H37" s="4" t="s">
        <v>137</v>
      </c>
      <c r="I37" s="4" t="s">
        <v>137</v>
      </c>
      <c r="J37" s="14">
        <f>SUM(G37,H37,I37)</f>
        <v>8</v>
      </c>
      <c r="K37" s="4">
        <v>9</v>
      </c>
      <c r="L37" s="4">
        <v>8</v>
      </c>
      <c r="M37" s="4">
        <v>9</v>
      </c>
      <c r="N37" s="14">
        <f t="shared" si="18"/>
        <v>26</v>
      </c>
      <c r="R37" s="9"/>
      <c r="V37" s="9"/>
      <c r="Z37" s="9"/>
      <c r="AA37" s="1" t="s">
        <v>135</v>
      </c>
      <c r="AB37" s="1" t="s">
        <v>135</v>
      </c>
      <c r="AC37" s="1">
        <v>15</v>
      </c>
      <c r="AD37" s="9">
        <f t="shared" si="15"/>
        <v>15</v>
      </c>
      <c r="AF37" s="4">
        <f t="shared" si="16"/>
        <v>49</v>
      </c>
      <c r="AG37" s="4">
        <v>0</v>
      </c>
      <c r="AH37" s="14">
        <f t="shared" si="17"/>
        <v>49</v>
      </c>
    </row>
    <row r="38" spans="1:34" x14ac:dyDescent="0.2">
      <c r="A38" s="4">
        <v>14</v>
      </c>
      <c r="B38" s="4">
        <v>28</v>
      </c>
      <c r="C38" s="4" t="s">
        <v>288</v>
      </c>
      <c r="E38" s="4" t="s">
        <v>289</v>
      </c>
      <c r="F38" s="4" t="s">
        <v>20</v>
      </c>
      <c r="J38" s="14"/>
      <c r="K38" s="4">
        <v>5</v>
      </c>
      <c r="L38" s="4">
        <v>4</v>
      </c>
      <c r="M38" s="4">
        <v>6</v>
      </c>
      <c r="N38" s="14">
        <f t="shared" si="18"/>
        <v>15</v>
      </c>
      <c r="O38" s="4" t="s">
        <v>135</v>
      </c>
      <c r="P38" s="4">
        <v>12</v>
      </c>
      <c r="Q38" s="4">
        <v>10</v>
      </c>
      <c r="R38" s="14">
        <f>SUM(O38,P38,Q38)</f>
        <v>22</v>
      </c>
      <c r="V38" s="14"/>
      <c r="Z38" s="9"/>
      <c r="AA38" s="1"/>
      <c r="AB38" s="1"/>
      <c r="AC38" s="1"/>
      <c r="AD38" s="9">
        <f t="shared" si="15"/>
        <v>0</v>
      </c>
      <c r="AF38" s="4">
        <f t="shared" si="16"/>
        <v>37</v>
      </c>
      <c r="AG38" s="4">
        <v>0</v>
      </c>
      <c r="AH38" s="14">
        <f t="shared" si="17"/>
        <v>37</v>
      </c>
    </row>
    <row r="39" spans="1:34" x14ac:dyDescent="0.2">
      <c r="A39" s="4">
        <v>15</v>
      </c>
      <c r="B39" s="4">
        <v>89</v>
      </c>
      <c r="C39" s="4" t="s">
        <v>394</v>
      </c>
      <c r="J39" s="14"/>
      <c r="N39" s="14"/>
      <c r="R39" s="9"/>
      <c r="V39" s="9"/>
      <c r="W39" s="4">
        <v>8</v>
      </c>
      <c r="X39" s="4">
        <v>10</v>
      </c>
      <c r="Y39" s="4">
        <v>8</v>
      </c>
      <c r="Z39" s="9">
        <f>SUM(W39,X39,Y39)</f>
        <v>26</v>
      </c>
      <c r="AA39" s="1"/>
      <c r="AB39" s="1"/>
      <c r="AC39" s="1"/>
      <c r="AD39" s="9">
        <f t="shared" si="15"/>
        <v>0</v>
      </c>
      <c r="AF39" s="4">
        <f t="shared" si="16"/>
        <v>26</v>
      </c>
      <c r="AG39" s="4">
        <v>0</v>
      </c>
      <c r="AH39" s="14">
        <f t="shared" si="17"/>
        <v>26</v>
      </c>
    </row>
    <row r="40" spans="1:34" x14ac:dyDescent="0.2">
      <c r="A40" s="4">
        <v>16</v>
      </c>
      <c r="B40" s="4">
        <v>95</v>
      </c>
      <c r="C40" s="4" t="s">
        <v>392</v>
      </c>
      <c r="E40" s="4" t="s">
        <v>393</v>
      </c>
      <c r="F40" s="4" t="s">
        <v>20</v>
      </c>
      <c r="J40" s="14"/>
      <c r="N40" s="14"/>
      <c r="R40" s="9"/>
      <c r="V40" s="9"/>
      <c r="W40" s="4">
        <v>12</v>
      </c>
      <c r="X40" s="4" t="s">
        <v>137</v>
      </c>
      <c r="Y40" s="4">
        <v>10</v>
      </c>
      <c r="Z40" s="9">
        <f>SUM(W40,X40,Y40)</f>
        <v>22</v>
      </c>
      <c r="AA40" s="1"/>
      <c r="AB40" s="1"/>
      <c r="AC40" s="1"/>
      <c r="AD40" s="9">
        <f t="shared" si="15"/>
        <v>0</v>
      </c>
      <c r="AF40" s="4">
        <f t="shared" si="16"/>
        <v>22</v>
      </c>
      <c r="AG40" s="4">
        <v>0</v>
      </c>
      <c r="AH40" s="14">
        <f t="shared" si="17"/>
        <v>22</v>
      </c>
    </row>
    <row r="41" spans="1:34" x14ac:dyDescent="0.2">
      <c r="A41" s="4">
        <v>17</v>
      </c>
      <c r="B41" s="4">
        <v>11</v>
      </c>
      <c r="C41" s="4" t="s">
        <v>284</v>
      </c>
      <c r="E41" s="4" t="s">
        <v>285</v>
      </c>
      <c r="F41" s="4" t="s">
        <v>20</v>
      </c>
      <c r="J41" s="14"/>
      <c r="K41" s="4">
        <v>8</v>
      </c>
      <c r="L41" s="4" t="s">
        <v>135</v>
      </c>
      <c r="M41" s="4">
        <v>8</v>
      </c>
      <c r="N41" s="14">
        <f>SUM(K41,L41,M41)</f>
        <v>16</v>
      </c>
      <c r="R41" s="14"/>
      <c r="V41" s="14"/>
      <c r="W41" s="1"/>
      <c r="X41" s="1"/>
      <c r="Y41" s="1"/>
      <c r="Z41" s="9"/>
      <c r="AA41" s="1"/>
      <c r="AB41" s="1"/>
      <c r="AC41" s="1"/>
      <c r="AD41" s="9">
        <f t="shared" si="15"/>
        <v>0</v>
      </c>
      <c r="AF41" s="4">
        <f t="shared" si="16"/>
        <v>16</v>
      </c>
      <c r="AG41" s="4">
        <v>0</v>
      </c>
      <c r="AH41" s="14">
        <f t="shared" si="17"/>
        <v>16</v>
      </c>
    </row>
    <row r="42" spans="1:34" x14ac:dyDescent="0.2">
      <c r="A42" s="4">
        <v>18</v>
      </c>
      <c r="B42" s="22" t="s">
        <v>279</v>
      </c>
      <c r="C42" s="4" t="s">
        <v>286</v>
      </c>
      <c r="E42" s="4" t="s">
        <v>287</v>
      </c>
      <c r="F42" s="4" t="s">
        <v>20</v>
      </c>
      <c r="J42" s="14"/>
      <c r="K42" s="4">
        <v>3</v>
      </c>
      <c r="L42" s="4">
        <v>6</v>
      </c>
      <c r="M42" s="4">
        <v>7</v>
      </c>
      <c r="N42" s="14">
        <f>SUM(K42,L42,M42)</f>
        <v>16</v>
      </c>
      <c r="R42" s="9"/>
      <c r="V42" s="9"/>
      <c r="Z42" s="9"/>
      <c r="AA42" s="1"/>
      <c r="AB42" s="1"/>
      <c r="AC42" s="1"/>
      <c r="AD42" s="9">
        <f t="shared" si="15"/>
        <v>0</v>
      </c>
      <c r="AF42" s="4">
        <f t="shared" si="16"/>
        <v>16</v>
      </c>
      <c r="AG42" s="4">
        <v>0</v>
      </c>
      <c r="AH42" s="14">
        <f t="shared" si="17"/>
        <v>16</v>
      </c>
    </row>
    <row r="43" spans="1:34" x14ac:dyDescent="0.2">
      <c r="A43" s="4">
        <v>19</v>
      </c>
      <c r="B43" s="22" t="s">
        <v>317</v>
      </c>
      <c r="C43" s="4" t="s">
        <v>318</v>
      </c>
      <c r="D43" s="4" t="s">
        <v>14</v>
      </c>
      <c r="E43" s="4" t="s">
        <v>31</v>
      </c>
      <c r="F43" s="4" t="s">
        <v>20</v>
      </c>
      <c r="J43" s="14"/>
      <c r="N43" s="14"/>
      <c r="R43" s="9"/>
      <c r="S43" s="4" t="s">
        <v>135</v>
      </c>
      <c r="T43" s="4" t="s">
        <v>137</v>
      </c>
      <c r="U43" s="4" t="s">
        <v>137</v>
      </c>
      <c r="V43" s="9">
        <f>SUM(S43,T43,U43)</f>
        <v>0</v>
      </c>
      <c r="Z43" s="9"/>
      <c r="AA43" s="1" t="s">
        <v>135</v>
      </c>
      <c r="AB43" s="1">
        <v>12</v>
      </c>
      <c r="AC43" s="1" t="s">
        <v>135</v>
      </c>
      <c r="AD43" s="9">
        <f t="shared" si="15"/>
        <v>12</v>
      </c>
      <c r="AF43" s="4">
        <f t="shared" si="16"/>
        <v>12</v>
      </c>
      <c r="AG43" s="4">
        <v>0</v>
      </c>
      <c r="AH43" s="14">
        <f t="shared" si="17"/>
        <v>12</v>
      </c>
    </row>
    <row r="44" spans="1:34" x14ac:dyDescent="0.2">
      <c r="A44" s="4">
        <v>20</v>
      </c>
      <c r="B44" s="22">
        <v>32</v>
      </c>
      <c r="C44" s="4" t="s">
        <v>319</v>
      </c>
      <c r="D44" s="4" t="s">
        <v>14</v>
      </c>
      <c r="E44" s="4" t="s">
        <v>320</v>
      </c>
      <c r="F44" s="4" t="s">
        <v>20</v>
      </c>
      <c r="J44" s="14"/>
      <c r="N44" s="14"/>
      <c r="R44" s="9"/>
      <c r="S44" s="4" t="s">
        <v>135</v>
      </c>
      <c r="T44" s="4" t="s">
        <v>137</v>
      </c>
      <c r="U44" s="4" t="s">
        <v>135</v>
      </c>
      <c r="V44" s="9">
        <f>SUM(S44,T44,U44)</f>
        <v>0</v>
      </c>
      <c r="Z44" s="9"/>
      <c r="AA44" s="1"/>
      <c r="AB44" s="1"/>
      <c r="AC44" s="1"/>
      <c r="AD44" s="9">
        <f t="shared" si="15"/>
        <v>0</v>
      </c>
      <c r="AF44" s="4">
        <f t="shared" si="16"/>
        <v>0</v>
      </c>
      <c r="AG44" s="4">
        <v>0</v>
      </c>
      <c r="AH44" s="14">
        <f t="shared" si="17"/>
        <v>0</v>
      </c>
    </row>
    <row r="45" spans="1:34" x14ac:dyDescent="0.2">
      <c r="A45" s="4">
        <v>21</v>
      </c>
      <c r="B45" s="4">
        <v>66</v>
      </c>
      <c r="C45" s="4" t="s">
        <v>283</v>
      </c>
      <c r="E45" s="4" t="s">
        <v>33</v>
      </c>
      <c r="F45" s="4" t="s">
        <v>20</v>
      </c>
      <c r="J45" s="14"/>
      <c r="K45" s="4" t="s">
        <v>137</v>
      </c>
      <c r="L45" s="4" t="s">
        <v>137</v>
      </c>
      <c r="M45" s="4" t="s">
        <v>137</v>
      </c>
      <c r="N45" s="14">
        <f>SUM(K45,L45,M45)</f>
        <v>0</v>
      </c>
      <c r="R45" s="9"/>
      <c r="V45" s="9"/>
      <c r="Z45" s="9"/>
      <c r="AA45" s="1"/>
      <c r="AB45" s="1"/>
      <c r="AC45" s="1"/>
      <c r="AD45" s="9">
        <f t="shared" si="15"/>
        <v>0</v>
      </c>
      <c r="AF45" s="4">
        <f t="shared" si="16"/>
        <v>0</v>
      </c>
      <c r="AG45" s="4">
        <v>0</v>
      </c>
      <c r="AH45" s="14">
        <f t="shared" si="17"/>
        <v>0</v>
      </c>
    </row>
    <row r="47" spans="1:34" x14ac:dyDescent="0.25">
      <c r="A47" s="4" t="s">
        <v>77</v>
      </c>
      <c r="B47" s="4">
        <v>13</v>
      </c>
      <c r="C47" s="4" t="s">
        <v>304</v>
      </c>
      <c r="E47" s="4" t="s">
        <v>289</v>
      </c>
      <c r="F47" s="4" t="s">
        <v>20</v>
      </c>
      <c r="J47" s="14"/>
      <c r="L47" s="4" t="s">
        <v>313</v>
      </c>
      <c r="M47" s="4" t="s">
        <v>227</v>
      </c>
      <c r="N47" s="14"/>
      <c r="R47" s="14"/>
      <c r="V47" s="14"/>
      <c r="Z47" s="14"/>
      <c r="AD47" s="14"/>
      <c r="AH47" s="14"/>
    </row>
  </sheetData>
  <sortState ref="B4:AH19">
    <sortCondition descending="1" ref="AH3"/>
  </sortState>
  <mergeCells count="14">
    <mergeCell ref="G2:J2"/>
    <mergeCell ref="G24:J24"/>
    <mergeCell ref="A1:AH1"/>
    <mergeCell ref="A23:AH23"/>
    <mergeCell ref="K2:N2"/>
    <mergeCell ref="K24:N24"/>
    <mergeCell ref="O2:R2"/>
    <mergeCell ref="O24:R24"/>
    <mergeCell ref="S2:V2"/>
    <mergeCell ref="S24:V24"/>
    <mergeCell ref="W2:Z2"/>
    <mergeCell ref="W24:Z24"/>
    <mergeCell ref="AA2:AD2"/>
    <mergeCell ref="AA24:A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Y13" sqref="Y13"/>
    </sheetView>
  </sheetViews>
  <sheetFormatPr defaultColWidth="9.140625" defaultRowHeight="11.25" x14ac:dyDescent="0.25"/>
  <cols>
    <col min="1" max="1" width="4" style="4" bestFit="1" customWidth="1"/>
    <col min="2" max="2" width="2.7109375" style="4" bestFit="1" customWidth="1"/>
    <col min="3" max="3" width="15.85546875" style="4" bestFit="1" customWidth="1"/>
    <col min="4" max="4" width="5.5703125" style="4" bestFit="1" customWidth="1"/>
    <col min="5" max="5" width="8.42578125" style="4" bestFit="1" customWidth="1"/>
    <col min="6" max="6" width="9.7109375" style="4" customWidth="1"/>
    <col min="7" max="7" width="2.7109375" style="4" bestFit="1" customWidth="1"/>
    <col min="8" max="8" width="2.85546875" style="4" bestFit="1" customWidth="1"/>
    <col min="9" max="9" width="3" style="4" bestFit="1" customWidth="1"/>
    <col min="10" max="10" width="2.7109375" style="4" bestFit="1" customWidth="1"/>
    <col min="11" max="12" width="2.85546875" style="4" bestFit="1" customWidth="1"/>
    <col min="13" max="13" width="3" style="4" bestFit="1" customWidth="1"/>
    <col min="14" max="14" width="2.7109375" style="4" bestFit="1" customWidth="1"/>
    <col min="15" max="15" width="2.85546875" style="4" bestFit="1" customWidth="1"/>
    <col min="16" max="20" width="2.7109375" style="4" bestFit="1" customWidth="1"/>
    <col min="21" max="21" width="4" style="4" customWidth="1"/>
    <col min="22" max="24" width="2.7109375" style="4" bestFit="1" customWidth="1"/>
    <col min="25" max="25" width="4" style="4" customWidth="1"/>
    <col min="26" max="26" width="2.7109375" style="4" bestFit="1" customWidth="1"/>
    <col min="27" max="27" width="1.42578125" style="4" bestFit="1" customWidth="1"/>
    <col min="28" max="28" width="5.85546875" style="4" bestFit="1" customWidth="1"/>
    <col min="29" max="29" width="4.7109375" style="4" bestFit="1" customWidth="1"/>
    <col min="30" max="30" width="4" style="4" bestFit="1" customWidth="1"/>
    <col min="31" max="16384" width="9.140625" style="4"/>
  </cols>
  <sheetData>
    <row r="1" spans="1:30" ht="12" x14ac:dyDescent="0.25">
      <c r="A1" s="45" t="s">
        <v>176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25" customFormat="1" x14ac:dyDescent="0.25">
      <c r="A2" s="25" t="s">
        <v>0</v>
      </c>
      <c r="B2" s="25" t="s">
        <v>1</v>
      </c>
      <c r="C2" s="25" t="s">
        <v>2</v>
      </c>
      <c r="D2" s="25" t="s">
        <v>10</v>
      </c>
      <c r="E2" s="25" t="s">
        <v>3</v>
      </c>
      <c r="F2" s="25" t="s">
        <v>4</v>
      </c>
      <c r="G2" s="44" t="s">
        <v>5</v>
      </c>
      <c r="H2" s="44"/>
      <c r="I2" s="44"/>
      <c r="J2" s="44"/>
      <c r="K2" s="44" t="s">
        <v>22</v>
      </c>
      <c r="L2" s="44"/>
      <c r="M2" s="44"/>
      <c r="N2" s="44"/>
      <c r="O2" s="44" t="s">
        <v>306</v>
      </c>
      <c r="P2" s="44"/>
      <c r="Q2" s="44"/>
      <c r="R2" s="44"/>
      <c r="S2" s="44" t="s">
        <v>14</v>
      </c>
      <c r="T2" s="44"/>
      <c r="U2" s="44"/>
      <c r="V2" s="44"/>
      <c r="W2" s="44" t="s">
        <v>429</v>
      </c>
      <c r="X2" s="44"/>
      <c r="Y2" s="44"/>
      <c r="Z2" s="44"/>
      <c r="AB2" s="25" t="s">
        <v>7</v>
      </c>
      <c r="AC2" s="25" t="s">
        <v>8</v>
      </c>
      <c r="AD2" s="21" t="s">
        <v>6</v>
      </c>
    </row>
    <row r="3" spans="1:30" ht="22.5" x14ac:dyDescent="0.2">
      <c r="A3" s="4">
        <v>1</v>
      </c>
      <c r="B3" s="5" t="s">
        <v>307</v>
      </c>
      <c r="C3" s="4" t="s">
        <v>43</v>
      </c>
      <c r="D3" s="4" t="s">
        <v>14</v>
      </c>
      <c r="E3" s="5" t="s">
        <v>308</v>
      </c>
      <c r="F3" s="5" t="s">
        <v>309</v>
      </c>
      <c r="G3" s="11">
        <v>24</v>
      </c>
      <c r="H3" s="11">
        <v>30</v>
      </c>
      <c r="I3" s="11">
        <v>30</v>
      </c>
      <c r="J3" s="24">
        <f>SUM(G3,H3,I3)</f>
        <v>84</v>
      </c>
      <c r="K3" s="11">
        <v>24</v>
      </c>
      <c r="L3" s="11">
        <v>30</v>
      </c>
      <c r="M3" s="11">
        <v>24</v>
      </c>
      <c r="N3" s="24">
        <f>SUM(K3,L3,M3)</f>
        <v>78</v>
      </c>
      <c r="O3" s="1">
        <v>30</v>
      </c>
      <c r="P3" s="1">
        <v>30</v>
      </c>
      <c r="Q3" s="1">
        <v>30</v>
      </c>
      <c r="R3" s="9">
        <f t="shared" ref="R3:R8" si="0">SUM(O3,P3,Q3)</f>
        <v>90</v>
      </c>
      <c r="S3" s="1">
        <v>19</v>
      </c>
      <c r="T3" s="1">
        <v>30</v>
      </c>
      <c r="U3" s="1">
        <v>24</v>
      </c>
      <c r="V3" s="9">
        <f t="shared" ref="V3:V9" si="1">SUM(S3,T3,U3)</f>
        <v>73</v>
      </c>
      <c r="W3" s="11"/>
      <c r="X3" s="11">
        <v>30</v>
      </c>
      <c r="Y3" s="11">
        <v>30</v>
      </c>
      <c r="Z3" s="24">
        <f t="shared" ref="Z3:Z8" si="2">SUM(W3,X3,Y3)</f>
        <v>60</v>
      </c>
      <c r="AA3" s="4" t="s">
        <v>179</v>
      </c>
      <c r="AB3" s="27">
        <f t="shared" ref="AB3:AB19" si="3">SUM(J3,N3,R3,V3,Z3)</f>
        <v>385</v>
      </c>
      <c r="AD3" s="14">
        <f t="shared" ref="AD3:AD19" si="4">AB3-AC3</f>
        <v>385</v>
      </c>
    </row>
    <row r="4" spans="1:30" x14ac:dyDescent="0.2">
      <c r="A4" s="4">
        <v>2</v>
      </c>
      <c r="B4" s="4">
        <v>31</v>
      </c>
      <c r="C4" s="4" t="s">
        <v>46</v>
      </c>
      <c r="D4" s="4" t="s">
        <v>14</v>
      </c>
      <c r="E4" s="4" t="s">
        <v>41</v>
      </c>
      <c r="F4" s="4" t="s">
        <v>39</v>
      </c>
      <c r="G4" s="4">
        <v>12</v>
      </c>
      <c r="H4" s="4">
        <v>24</v>
      </c>
      <c r="I4" s="4">
        <v>15</v>
      </c>
      <c r="J4" s="14">
        <f>SUM(G4,H4,I4)</f>
        <v>51</v>
      </c>
      <c r="K4" s="4">
        <v>15</v>
      </c>
      <c r="L4" s="4">
        <v>24</v>
      </c>
      <c r="M4" s="4">
        <v>10</v>
      </c>
      <c r="N4" s="14">
        <f>SUM(K4,L4,M4)</f>
        <v>49</v>
      </c>
      <c r="O4" s="4">
        <v>24</v>
      </c>
      <c r="P4" s="4">
        <v>19</v>
      </c>
      <c r="Q4" s="4">
        <v>24</v>
      </c>
      <c r="R4" s="24">
        <f t="shared" si="0"/>
        <v>67</v>
      </c>
      <c r="S4" s="4">
        <v>24</v>
      </c>
      <c r="T4" s="4">
        <v>15</v>
      </c>
      <c r="U4" s="4">
        <v>15</v>
      </c>
      <c r="V4" s="24">
        <f t="shared" si="1"/>
        <v>54</v>
      </c>
      <c r="W4" s="4">
        <v>24</v>
      </c>
      <c r="X4" s="4">
        <v>19</v>
      </c>
      <c r="Y4" s="4">
        <v>24</v>
      </c>
      <c r="Z4" s="9">
        <f t="shared" si="2"/>
        <v>67</v>
      </c>
      <c r="AB4" s="28">
        <f t="shared" si="3"/>
        <v>288</v>
      </c>
      <c r="AD4" s="14">
        <f t="shared" si="4"/>
        <v>288</v>
      </c>
    </row>
    <row r="5" spans="1:30" ht="22.5" x14ac:dyDescent="0.2">
      <c r="A5" s="4">
        <v>3</v>
      </c>
      <c r="B5" s="5" t="s">
        <v>436</v>
      </c>
      <c r="C5" s="4" t="s">
        <v>44</v>
      </c>
      <c r="D5" s="4" t="s">
        <v>14</v>
      </c>
      <c r="E5" s="4" t="s">
        <v>45</v>
      </c>
      <c r="F5" s="4" t="s">
        <v>39</v>
      </c>
      <c r="G5" s="4">
        <v>15</v>
      </c>
      <c r="H5" s="4">
        <v>15</v>
      </c>
      <c r="I5" s="4">
        <v>24</v>
      </c>
      <c r="J5" s="14">
        <f>SUM(G5,H5,I5)</f>
        <v>54</v>
      </c>
      <c r="K5" s="4">
        <v>12</v>
      </c>
      <c r="L5" s="4">
        <v>19</v>
      </c>
      <c r="M5" s="4">
        <v>12</v>
      </c>
      <c r="N5" s="14">
        <f>SUM(K5,L5,M5)</f>
        <v>43</v>
      </c>
      <c r="O5" s="4" t="s">
        <v>135</v>
      </c>
      <c r="P5" s="4">
        <v>15</v>
      </c>
      <c r="Q5" s="4">
        <v>15</v>
      </c>
      <c r="R5" s="24">
        <f t="shared" si="0"/>
        <v>30</v>
      </c>
      <c r="S5" s="4">
        <v>15</v>
      </c>
      <c r="T5" s="4">
        <v>19</v>
      </c>
      <c r="U5" s="4">
        <v>19</v>
      </c>
      <c r="V5" s="24">
        <f t="shared" si="1"/>
        <v>53</v>
      </c>
      <c r="W5" s="4">
        <v>15</v>
      </c>
      <c r="X5" s="4">
        <v>24</v>
      </c>
      <c r="Y5" s="4">
        <v>19</v>
      </c>
      <c r="Z5" s="9">
        <f t="shared" si="2"/>
        <v>58</v>
      </c>
      <c r="AB5" s="28">
        <f t="shared" si="3"/>
        <v>238</v>
      </c>
      <c r="AD5" s="14">
        <f t="shared" si="4"/>
        <v>238</v>
      </c>
    </row>
    <row r="6" spans="1:30" ht="22.5" x14ac:dyDescent="0.2">
      <c r="A6" s="4">
        <v>4</v>
      </c>
      <c r="B6" s="4">
        <v>43</v>
      </c>
      <c r="C6" s="4" t="s">
        <v>42</v>
      </c>
      <c r="D6" s="4" t="s">
        <v>14</v>
      </c>
      <c r="E6" s="5" t="s">
        <v>437</v>
      </c>
      <c r="F6" s="5" t="s">
        <v>309</v>
      </c>
      <c r="G6" s="11">
        <v>19</v>
      </c>
      <c r="H6" s="11">
        <v>12</v>
      </c>
      <c r="I6" s="11" t="s">
        <v>137</v>
      </c>
      <c r="J6" s="24">
        <f>SUM(G6,H6,I6)</f>
        <v>31</v>
      </c>
      <c r="K6" s="11" t="s">
        <v>135</v>
      </c>
      <c r="L6" s="11">
        <v>12</v>
      </c>
      <c r="M6" s="11">
        <v>19</v>
      </c>
      <c r="N6" s="24">
        <f>SUM(K6,L6,M6)</f>
        <v>31</v>
      </c>
      <c r="O6" s="11">
        <v>19</v>
      </c>
      <c r="P6" s="11">
        <v>24</v>
      </c>
      <c r="Q6" s="11">
        <v>19</v>
      </c>
      <c r="R6" s="24">
        <f t="shared" si="0"/>
        <v>62</v>
      </c>
      <c r="S6" s="11">
        <v>30</v>
      </c>
      <c r="T6" s="11">
        <v>24</v>
      </c>
      <c r="U6" s="11">
        <v>30</v>
      </c>
      <c r="V6" s="24">
        <f t="shared" si="1"/>
        <v>84</v>
      </c>
      <c r="W6" s="1">
        <v>12</v>
      </c>
      <c r="X6" s="1">
        <v>12</v>
      </c>
      <c r="Y6" s="1" t="s">
        <v>135</v>
      </c>
      <c r="Z6" s="9">
        <f t="shared" si="2"/>
        <v>24</v>
      </c>
      <c r="AB6" s="28">
        <f t="shared" si="3"/>
        <v>232</v>
      </c>
      <c r="AC6" s="4">
        <v>0</v>
      </c>
      <c r="AD6" s="14">
        <f t="shared" si="4"/>
        <v>232</v>
      </c>
    </row>
    <row r="7" spans="1:30" x14ac:dyDescent="0.2">
      <c r="A7" s="4">
        <v>5</v>
      </c>
      <c r="B7" s="4">
        <v>96</v>
      </c>
      <c r="C7" s="4" t="s">
        <v>40</v>
      </c>
      <c r="D7" s="4" t="s">
        <v>14</v>
      </c>
      <c r="E7" s="4" t="s">
        <v>41</v>
      </c>
      <c r="F7" s="4" t="s">
        <v>39</v>
      </c>
      <c r="G7" s="4">
        <v>30</v>
      </c>
      <c r="H7" s="4">
        <v>19</v>
      </c>
      <c r="I7" s="4">
        <v>12</v>
      </c>
      <c r="J7" s="14">
        <f>SUM(G7,H7,I7)</f>
        <v>61</v>
      </c>
      <c r="N7" s="14"/>
      <c r="O7" s="4">
        <v>15</v>
      </c>
      <c r="P7" s="4">
        <v>10</v>
      </c>
      <c r="Q7" s="4">
        <v>12</v>
      </c>
      <c r="R7" s="24">
        <f t="shared" si="0"/>
        <v>37</v>
      </c>
      <c r="S7" s="4">
        <v>10</v>
      </c>
      <c r="T7" s="4">
        <v>9</v>
      </c>
      <c r="U7" s="4">
        <v>9</v>
      </c>
      <c r="V7" s="24">
        <f t="shared" si="1"/>
        <v>28</v>
      </c>
      <c r="W7" s="4">
        <v>30</v>
      </c>
      <c r="X7" s="4">
        <v>10</v>
      </c>
      <c r="Y7" s="4">
        <v>12</v>
      </c>
      <c r="Z7" s="9">
        <f t="shared" si="2"/>
        <v>52</v>
      </c>
      <c r="AB7" s="28">
        <f t="shared" si="3"/>
        <v>178</v>
      </c>
      <c r="AC7" s="4">
        <v>0</v>
      </c>
      <c r="AD7" s="14">
        <f t="shared" si="4"/>
        <v>178</v>
      </c>
    </row>
    <row r="8" spans="1:30" x14ac:dyDescent="0.2">
      <c r="A8" s="4">
        <v>6</v>
      </c>
      <c r="B8" s="4">
        <v>55</v>
      </c>
      <c r="C8" s="4" t="s">
        <v>310</v>
      </c>
      <c r="E8" s="4" t="s">
        <v>41</v>
      </c>
      <c r="F8" s="4" t="s">
        <v>39</v>
      </c>
      <c r="J8" s="14"/>
      <c r="N8" s="14"/>
      <c r="O8" s="4">
        <v>12</v>
      </c>
      <c r="P8" s="4">
        <v>12</v>
      </c>
      <c r="Q8" s="4">
        <v>10</v>
      </c>
      <c r="R8" s="24">
        <f t="shared" si="0"/>
        <v>34</v>
      </c>
      <c r="S8" s="4">
        <v>12</v>
      </c>
      <c r="T8" s="4">
        <v>12</v>
      </c>
      <c r="U8" s="4">
        <v>10</v>
      </c>
      <c r="V8" s="24">
        <f t="shared" si="1"/>
        <v>34</v>
      </c>
      <c r="W8" s="4">
        <v>19</v>
      </c>
      <c r="X8" s="4">
        <v>15</v>
      </c>
      <c r="Y8" s="4">
        <v>15</v>
      </c>
      <c r="Z8" s="9">
        <f t="shared" si="2"/>
        <v>49</v>
      </c>
      <c r="AB8" s="28">
        <f t="shared" si="3"/>
        <v>117</v>
      </c>
      <c r="AC8" s="4">
        <v>0</v>
      </c>
      <c r="AD8" s="14">
        <f t="shared" si="4"/>
        <v>117</v>
      </c>
    </row>
    <row r="9" spans="1:30" ht="22.5" x14ac:dyDescent="0.2">
      <c r="A9" s="4">
        <v>7</v>
      </c>
      <c r="B9" s="5" t="s">
        <v>360</v>
      </c>
      <c r="C9" s="4" t="s">
        <v>112</v>
      </c>
      <c r="D9" s="4" t="s">
        <v>47</v>
      </c>
      <c r="E9" s="5" t="s">
        <v>430</v>
      </c>
      <c r="F9" s="5" t="s">
        <v>309</v>
      </c>
      <c r="G9" s="11">
        <v>10</v>
      </c>
      <c r="H9" s="11">
        <v>10</v>
      </c>
      <c r="I9" s="11">
        <v>10</v>
      </c>
      <c r="J9" s="24">
        <f>SUM(G9,H9,I9)</f>
        <v>30</v>
      </c>
      <c r="N9" s="14"/>
      <c r="R9" s="24"/>
      <c r="S9" s="1">
        <v>9</v>
      </c>
      <c r="T9" s="1">
        <v>10</v>
      </c>
      <c r="U9" s="1">
        <v>12</v>
      </c>
      <c r="V9" s="9">
        <f t="shared" si="1"/>
        <v>31</v>
      </c>
      <c r="W9" s="1"/>
      <c r="X9" s="1"/>
      <c r="Y9" s="1"/>
      <c r="Z9" s="9"/>
      <c r="AB9" s="28">
        <f t="shared" si="3"/>
        <v>61</v>
      </c>
      <c r="AC9" s="4">
        <v>0</v>
      </c>
      <c r="AD9" s="14">
        <f t="shared" si="4"/>
        <v>61</v>
      </c>
    </row>
    <row r="10" spans="1:30" x14ac:dyDescent="0.2">
      <c r="A10" s="4">
        <v>8</v>
      </c>
      <c r="B10" s="4">
        <v>46</v>
      </c>
      <c r="C10" s="4" t="s">
        <v>302</v>
      </c>
      <c r="E10" s="4" t="s">
        <v>296</v>
      </c>
      <c r="F10" s="4" t="s">
        <v>39</v>
      </c>
      <c r="J10" s="14"/>
      <c r="K10" s="4">
        <v>30</v>
      </c>
      <c r="L10" s="4" t="s">
        <v>135</v>
      </c>
      <c r="M10" s="4">
        <v>30</v>
      </c>
      <c r="N10" s="14">
        <f>SUM(K10,L10,M10)</f>
        <v>60</v>
      </c>
      <c r="R10" s="24"/>
      <c r="V10" s="24"/>
      <c r="Z10" s="9"/>
      <c r="AB10" s="28">
        <f t="shared" si="3"/>
        <v>60</v>
      </c>
      <c r="AC10" s="4">
        <v>0</v>
      </c>
      <c r="AD10" s="14">
        <f t="shared" si="4"/>
        <v>60</v>
      </c>
    </row>
    <row r="11" spans="1:30" x14ac:dyDescent="0.2">
      <c r="A11" s="4">
        <v>9</v>
      </c>
      <c r="B11" s="4">
        <v>58</v>
      </c>
      <c r="C11" s="4" t="s">
        <v>113</v>
      </c>
      <c r="D11" s="4" t="s">
        <v>14</v>
      </c>
      <c r="E11" s="4" t="s">
        <v>41</v>
      </c>
      <c r="F11" s="4" t="s">
        <v>39</v>
      </c>
      <c r="G11" s="4">
        <v>9</v>
      </c>
      <c r="H11" s="4" t="s">
        <v>135</v>
      </c>
      <c r="I11" s="4">
        <v>19</v>
      </c>
      <c r="J11" s="14">
        <f>SUM(G11,H11,I11)</f>
        <v>28</v>
      </c>
      <c r="K11" s="4">
        <v>10</v>
      </c>
      <c r="L11" s="4">
        <v>10</v>
      </c>
      <c r="M11" s="4">
        <v>9</v>
      </c>
      <c r="N11" s="14">
        <f>SUM(K11,L11,M11)</f>
        <v>29</v>
      </c>
      <c r="R11" s="24"/>
      <c r="V11" s="24"/>
      <c r="Z11" s="9"/>
      <c r="AB11" s="28">
        <f t="shared" si="3"/>
        <v>57</v>
      </c>
      <c r="AC11" s="4">
        <v>0</v>
      </c>
      <c r="AD11" s="14">
        <f t="shared" si="4"/>
        <v>57</v>
      </c>
    </row>
    <row r="12" spans="1:30" x14ac:dyDescent="0.2">
      <c r="A12" s="4">
        <v>10</v>
      </c>
      <c r="B12" s="4">
        <v>5</v>
      </c>
      <c r="C12" s="4" t="s">
        <v>294</v>
      </c>
      <c r="E12" s="4" t="s">
        <v>45</v>
      </c>
      <c r="F12" s="4" t="s">
        <v>39</v>
      </c>
      <c r="J12" s="14"/>
      <c r="K12" s="4">
        <v>19</v>
      </c>
      <c r="L12" s="4">
        <v>15</v>
      </c>
      <c r="M12" s="4">
        <v>15</v>
      </c>
      <c r="N12" s="14">
        <f>SUM(K12,L12,M12)</f>
        <v>49</v>
      </c>
      <c r="R12" s="24"/>
      <c r="V12" s="24"/>
      <c r="Z12" s="9"/>
      <c r="AB12" s="28">
        <f t="shared" si="3"/>
        <v>49</v>
      </c>
      <c r="AC12" s="4">
        <v>0</v>
      </c>
      <c r="AD12" s="14">
        <f t="shared" si="4"/>
        <v>49</v>
      </c>
    </row>
    <row r="13" spans="1:30" x14ac:dyDescent="0.2">
      <c r="A13" s="4">
        <v>11</v>
      </c>
      <c r="B13" s="4">
        <v>36</v>
      </c>
      <c r="C13" s="4" t="s">
        <v>438</v>
      </c>
      <c r="D13" s="4" t="s">
        <v>14</v>
      </c>
      <c r="E13" s="4" t="s">
        <v>41</v>
      </c>
      <c r="F13" s="4" t="s">
        <v>39</v>
      </c>
      <c r="J13" s="14"/>
      <c r="N13" s="14"/>
      <c r="R13" s="24"/>
      <c r="V13" s="24"/>
      <c r="W13" s="4">
        <v>10</v>
      </c>
      <c r="X13" s="4">
        <v>9</v>
      </c>
      <c r="Y13" s="4">
        <v>9</v>
      </c>
      <c r="Z13" s="9">
        <f>SUM(W13,X13,Y13)</f>
        <v>28</v>
      </c>
      <c r="AB13" s="28">
        <f t="shared" si="3"/>
        <v>28</v>
      </c>
      <c r="AC13" s="4">
        <v>0</v>
      </c>
      <c r="AD13" s="14">
        <f t="shared" si="4"/>
        <v>28</v>
      </c>
    </row>
    <row r="14" spans="1:30" x14ac:dyDescent="0.2">
      <c r="A14" s="4">
        <v>12</v>
      </c>
      <c r="B14" s="4">
        <v>36</v>
      </c>
      <c r="C14" s="4" t="s">
        <v>48</v>
      </c>
      <c r="D14" s="4" t="s">
        <v>49</v>
      </c>
      <c r="E14" s="4" t="s">
        <v>41</v>
      </c>
      <c r="F14" s="4" t="s">
        <v>39</v>
      </c>
      <c r="G14" s="4">
        <v>8</v>
      </c>
      <c r="H14" s="4">
        <v>9</v>
      </c>
      <c r="I14" s="4">
        <v>9</v>
      </c>
      <c r="J14" s="14">
        <f>SUM(G14,H14,I14)</f>
        <v>26</v>
      </c>
      <c r="N14" s="14"/>
      <c r="R14" s="24"/>
      <c r="V14" s="24"/>
      <c r="Z14" s="9"/>
      <c r="AB14" s="28">
        <f t="shared" si="3"/>
        <v>26</v>
      </c>
      <c r="AC14" s="4">
        <v>0</v>
      </c>
      <c r="AD14" s="14">
        <f t="shared" si="4"/>
        <v>26</v>
      </c>
    </row>
    <row r="15" spans="1:30" x14ac:dyDescent="0.2">
      <c r="A15" s="4">
        <v>13</v>
      </c>
      <c r="B15" s="4">
        <v>36</v>
      </c>
      <c r="C15" s="4" t="s">
        <v>439</v>
      </c>
      <c r="D15" s="4" t="s">
        <v>14</v>
      </c>
      <c r="E15" s="4" t="s">
        <v>41</v>
      </c>
      <c r="F15" s="4" t="s">
        <v>39</v>
      </c>
      <c r="J15" s="14"/>
      <c r="N15" s="14"/>
      <c r="R15" s="24"/>
      <c r="V15" s="24"/>
      <c r="W15" s="4">
        <v>9</v>
      </c>
      <c r="X15" s="4">
        <v>8</v>
      </c>
      <c r="Y15" s="4">
        <v>8</v>
      </c>
      <c r="Z15" s="9">
        <f>SUM(W15,X15,Y15)</f>
        <v>25</v>
      </c>
      <c r="AB15" s="28">
        <f t="shared" si="3"/>
        <v>25</v>
      </c>
      <c r="AC15" s="4">
        <v>0</v>
      </c>
      <c r="AD15" s="14">
        <f t="shared" si="4"/>
        <v>25</v>
      </c>
    </row>
    <row r="16" spans="1:30" x14ac:dyDescent="0.2">
      <c r="A16" s="4">
        <v>14</v>
      </c>
      <c r="B16" s="4">
        <v>49</v>
      </c>
      <c r="C16" s="4" t="s">
        <v>297</v>
      </c>
      <c r="E16" s="4" t="s">
        <v>41</v>
      </c>
      <c r="F16" s="4" t="s">
        <v>39</v>
      </c>
      <c r="J16" s="14"/>
      <c r="K16" s="4">
        <v>8</v>
      </c>
      <c r="L16" s="4">
        <v>8</v>
      </c>
      <c r="M16" s="4">
        <v>8</v>
      </c>
      <c r="N16" s="14">
        <f>SUM(K16,L16,M16)</f>
        <v>24</v>
      </c>
      <c r="R16" s="24"/>
      <c r="V16" s="24"/>
      <c r="Z16" s="9"/>
      <c r="AB16" s="28">
        <f t="shared" si="3"/>
        <v>24</v>
      </c>
      <c r="AC16" s="4">
        <v>0</v>
      </c>
      <c r="AD16" s="14">
        <f t="shared" si="4"/>
        <v>24</v>
      </c>
    </row>
    <row r="17" spans="1:30" x14ac:dyDescent="0.2">
      <c r="A17" s="4">
        <v>15</v>
      </c>
      <c r="B17" s="4">
        <v>14</v>
      </c>
      <c r="C17" s="4" t="s">
        <v>295</v>
      </c>
      <c r="E17" s="4" t="s">
        <v>296</v>
      </c>
      <c r="F17" s="4" t="s">
        <v>39</v>
      </c>
      <c r="J17" s="14"/>
      <c r="K17" s="4">
        <v>9</v>
      </c>
      <c r="L17" s="4">
        <v>9</v>
      </c>
      <c r="M17" s="4" t="s">
        <v>137</v>
      </c>
      <c r="N17" s="14">
        <f>SUM(K17,L17,M17)</f>
        <v>18</v>
      </c>
      <c r="R17" s="24"/>
      <c r="V17" s="24"/>
      <c r="Z17" s="9"/>
      <c r="AB17" s="28">
        <f t="shared" si="3"/>
        <v>18</v>
      </c>
      <c r="AC17" s="4">
        <v>0</v>
      </c>
      <c r="AD17" s="14">
        <f t="shared" si="4"/>
        <v>18</v>
      </c>
    </row>
    <row r="18" spans="1:30" x14ac:dyDescent="0.2">
      <c r="A18" s="4">
        <v>16</v>
      </c>
      <c r="B18" s="4">
        <v>98</v>
      </c>
      <c r="C18" s="4" t="s">
        <v>298</v>
      </c>
      <c r="E18" s="4" t="s">
        <v>299</v>
      </c>
      <c r="F18" s="4" t="s">
        <v>39</v>
      </c>
      <c r="J18" s="14"/>
      <c r="K18" s="4">
        <v>6</v>
      </c>
      <c r="L18" s="4">
        <v>7</v>
      </c>
      <c r="M18" s="4" t="s">
        <v>137</v>
      </c>
      <c r="N18" s="14">
        <f>SUM(K18,L18,M18)</f>
        <v>13</v>
      </c>
      <c r="R18" s="24"/>
      <c r="V18" s="24"/>
      <c r="Z18" s="9"/>
      <c r="AB18" s="28">
        <f t="shared" si="3"/>
        <v>13</v>
      </c>
      <c r="AC18" s="4">
        <v>0</v>
      </c>
      <c r="AD18" s="14">
        <f t="shared" si="4"/>
        <v>13</v>
      </c>
    </row>
    <row r="19" spans="1:30" x14ac:dyDescent="0.2">
      <c r="A19" s="4">
        <v>17</v>
      </c>
      <c r="B19" s="4">
        <v>44</v>
      </c>
      <c r="C19" s="4" t="s">
        <v>300</v>
      </c>
      <c r="E19" s="4" t="s">
        <v>301</v>
      </c>
      <c r="F19" s="4" t="s">
        <v>39</v>
      </c>
      <c r="J19" s="14"/>
      <c r="K19" s="4">
        <v>7</v>
      </c>
      <c r="L19" s="4">
        <v>6</v>
      </c>
      <c r="M19" s="4" t="s">
        <v>137</v>
      </c>
      <c r="N19" s="14">
        <f>SUM(K19,L19,M19)</f>
        <v>13</v>
      </c>
      <c r="R19" s="24"/>
      <c r="V19" s="24"/>
      <c r="Z19" s="9"/>
      <c r="AB19" s="29">
        <f t="shared" si="3"/>
        <v>13</v>
      </c>
      <c r="AC19" s="4">
        <v>0</v>
      </c>
      <c r="AD19" s="14">
        <f t="shared" si="4"/>
        <v>13</v>
      </c>
    </row>
    <row r="21" spans="1:30" ht="12" x14ac:dyDescent="0.25">
      <c r="A21" s="45" t="s">
        <v>180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</row>
    <row r="22" spans="1:30" x14ac:dyDescent="0.25">
      <c r="A22" s="25" t="s">
        <v>0</v>
      </c>
      <c r="B22" s="25" t="s">
        <v>1</v>
      </c>
      <c r="C22" s="25" t="s">
        <v>2</v>
      </c>
      <c r="D22" s="25" t="s">
        <v>10</v>
      </c>
      <c r="E22" s="25" t="s">
        <v>3</v>
      </c>
      <c r="F22" s="25" t="s">
        <v>4</v>
      </c>
      <c r="G22" s="44" t="s">
        <v>5</v>
      </c>
      <c r="H22" s="44"/>
      <c r="I22" s="44"/>
      <c r="J22" s="44"/>
      <c r="K22" s="44" t="s">
        <v>22</v>
      </c>
      <c r="L22" s="44"/>
      <c r="M22" s="44"/>
      <c r="N22" s="44"/>
      <c r="O22" s="44" t="s">
        <v>306</v>
      </c>
      <c r="P22" s="44"/>
      <c r="Q22" s="44"/>
      <c r="R22" s="44"/>
      <c r="S22" s="44" t="s">
        <v>14</v>
      </c>
      <c r="T22" s="44"/>
      <c r="U22" s="44"/>
      <c r="V22" s="44"/>
      <c r="W22" s="44" t="s">
        <v>429</v>
      </c>
      <c r="X22" s="44"/>
      <c r="Y22" s="44"/>
      <c r="Z22" s="44"/>
      <c r="AA22" s="25"/>
      <c r="AB22" s="25" t="s">
        <v>7</v>
      </c>
      <c r="AC22" s="25" t="s">
        <v>8</v>
      </c>
      <c r="AD22" s="25" t="s">
        <v>6</v>
      </c>
    </row>
    <row r="23" spans="1:30" ht="22.5" x14ac:dyDescent="0.2">
      <c r="A23" s="4">
        <v>1</v>
      </c>
      <c r="B23" s="5" t="s">
        <v>436</v>
      </c>
      <c r="C23" s="4" t="s">
        <v>42</v>
      </c>
      <c r="D23" s="4" t="s">
        <v>14</v>
      </c>
      <c r="E23" s="5" t="s">
        <v>437</v>
      </c>
      <c r="F23" s="5" t="s">
        <v>309</v>
      </c>
      <c r="G23" s="11">
        <v>18</v>
      </c>
      <c r="H23" s="11">
        <v>18</v>
      </c>
      <c r="I23" s="11" t="s">
        <v>137</v>
      </c>
      <c r="J23" s="24">
        <f>SUM(G23,H23,I23)</f>
        <v>36</v>
      </c>
      <c r="K23" s="11" t="s">
        <v>135</v>
      </c>
      <c r="L23" s="11">
        <v>30</v>
      </c>
      <c r="M23" s="11">
        <v>30</v>
      </c>
      <c r="N23" s="24">
        <f>SUM(K23,L23,M23)</f>
        <v>60</v>
      </c>
      <c r="O23" s="11">
        <v>15</v>
      </c>
      <c r="P23" s="11">
        <v>15</v>
      </c>
      <c r="Q23" s="11">
        <v>15</v>
      </c>
      <c r="R23" s="24">
        <f>SUM(O23,P23,Q23)</f>
        <v>45</v>
      </c>
      <c r="S23" s="11">
        <v>15</v>
      </c>
      <c r="T23" s="11">
        <v>15</v>
      </c>
      <c r="U23" s="11">
        <v>15</v>
      </c>
      <c r="V23" s="24">
        <f>SUM(S23,T23,U23)</f>
        <v>45</v>
      </c>
      <c r="W23" s="1">
        <v>15</v>
      </c>
      <c r="X23" s="1">
        <v>15</v>
      </c>
      <c r="Y23" s="1" t="s">
        <v>135</v>
      </c>
      <c r="Z23" s="9">
        <f>SUM(W23,X23,Y23)</f>
        <v>30</v>
      </c>
      <c r="AB23" s="27">
        <f>SUM(J23,N23,R23,V23,Z23)</f>
        <v>216</v>
      </c>
      <c r="AC23" s="4">
        <v>0</v>
      </c>
      <c r="AD23" s="14">
        <f>AB23-AC23</f>
        <v>216</v>
      </c>
    </row>
    <row r="24" spans="1:30" x14ac:dyDescent="0.25">
      <c r="A24" s="4">
        <v>2</v>
      </c>
      <c r="B24" s="4">
        <v>58</v>
      </c>
      <c r="C24" s="4" t="s">
        <v>113</v>
      </c>
      <c r="D24" s="4" t="s">
        <v>14</v>
      </c>
      <c r="E24" s="4" t="s">
        <v>41</v>
      </c>
      <c r="F24" s="4" t="s">
        <v>39</v>
      </c>
      <c r="G24" s="4">
        <v>15</v>
      </c>
      <c r="H24" s="4" t="s">
        <v>135</v>
      </c>
      <c r="I24" s="4">
        <v>18</v>
      </c>
      <c r="J24" s="14">
        <f>SUM(G24,H24,I24)</f>
        <v>33</v>
      </c>
      <c r="K24" s="4">
        <v>30</v>
      </c>
      <c r="L24" s="4">
        <v>24</v>
      </c>
      <c r="M24" s="4">
        <v>24</v>
      </c>
      <c r="N24" s="14">
        <f>SUM(K24,L24,M24)</f>
        <v>78</v>
      </c>
      <c r="R24" s="24"/>
      <c r="V24" s="24"/>
      <c r="Z24" s="24"/>
      <c r="AB24" s="28">
        <f t="shared" ref="AB24" si="5">SUM(J24,N24,R24,V24,Z24)</f>
        <v>111</v>
      </c>
      <c r="AC24" s="4">
        <v>0</v>
      </c>
      <c r="AD24" s="14">
        <f>AB24-AC24</f>
        <v>111</v>
      </c>
    </row>
    <row r="25" spans="1:30" x14ac:dyDescent="0.25">
      <c r="A25" s="4">
        <v>3</v>
      </c>
      <c r="B25" s="4">
        <v>36</v>
      </c>
      <c r="C25" s="4" t="s">
        <v>297</v>
      </c>
      <c r="E25" s="4" t="s">
        <v>41</v>
      </c>
      <c r="F25" s="4" t="s">
        <v>39</v>
      </c>
      <c r="J25" s="14"/>
      <c r="K25" s="4">
        <v>24</v>
      </c>
      <c r="L25" s="4">
        <v>19</v>
      </c>
      <c r="M25" s="4">
        <v>19</v>
      </c>
      <c r="N25" s="14">
        <f>SUM(K25,L25,M25)</f>
        <v>62</v>
      </c>
      <c r="R25" s="24"/>
      <c r="V25" s="24"/>
      <c r="Z25" s="24"/>
      <c r="AB25" s="29">
        <f>SUM(J25,N25,R25,V25)</f>
        <v>62</v>
      </c>
      <c r="AC25" s="4">
        <v>0</v>
      </c>
      <c r="AD25" s="14">
        <f>AB25-AC25</f>
        <v>62</v>
      </c>
    </row>
  </sheetData>
  <sortState ref="C3:AD19">
    <sortCondition descending="1" ref="AD3"/>
  </sortState>
  <mergeCells count="12">
    <mergeCell ref="G2:J2"/>
    <mergeCell ref="A1:AD1"/>
    <mergeCell ref="G22:J22"/>
    <mergeCell ref="A21:AD21"/>
    <mergeCell ref="K2:N2"/>
    <mergeCell ref="K22:N22"/>
    <mergeCell ref="O2:R2"/>
    <mergeCell ref="S2:V2"/>
    <mergeCell ref="O22:R22"/>
    <mergeCell ref="S22:V22"/>
    <mergeCell ref="W2:Z2"/>
    <mergeCell ref="W22:Z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opLeftCell="A21" workbookViewId="0">
      <selection activeCell="U50" sqref="U50:AC51"/>
    </sheetView>
  </sheetViews>
  <sheetFormatPr defaultColWidth="9.140625" defaultRowHeight="11.25" x14ac:dyDescent="0.2"/>
  <cols>
    <col min="1" max="1" width="5.140625" style="1" bestFit="1" customWidth="1"/>
    <col min="2" max="2" width="3.5703125" style="1" bestFit="1" customWidth="1"/>
    <col min="3" max="3" width="14.5703125" style="1" bestFit="1" customWidth="1"/>
    <col min="4" max="4" width="5.5703125" style="1" bestFit="1" customWidth="1"/>
    <col min="5" max="5" width="16.5703125" style="1" bestFit="1" customWidth="1"/>
    <col min="6" max="6" width="3.140625" style="1" bestFit="1" customWidth="1"/>
    <col min="7" max="8" width="2.5703125" style="1" bestFit="1" customWidth="1"/>
    <col min="9" max="9" width="2.42578125" style="1" bestFit="1" customWidth="1"/>
    <col min="10" max="10" width="3.42578125" style="1" bestFit="1" customWidth="1"/>
    <col min="11" max="11" width="2.7109375" style="1" bestFit="1" customWidth="1"/>
    <col min="12" max="12" width="2.5703125" style="1" bestFit="1" customWidth="1"/>
    <col min="13" max="13" width="2.42578125" style="1" bestFit="1" customWidth="1"/>
    <col min="14" max="14" width="3.42578125" style="1" bestFit="1" customWidth="1"/>
    <col min="15" max="15" width="2.7109375" style="1" bestFit="1" customWidth="1"/>
    <col min="16" max="16" width="2.5703125" style="1" bestFit="1" customWidth="1"/>
    <col min="17" max="17" width="2.42578125" style="1" bestFit="1" customWidth="1"/>
    <col min="18" max="18" width="3.42578125" style="1" bestFit="1" customWidth="1"/>
    <col min="19" max="19" width="2.7109375" style="1" bestFit="1" customWidth="1"/>
    <col min="20" max="21" width="2.42578125" style="1" bestFit="1" customWidth="1"/>
    <col min="22" max="22" width="3.42578125" style="1" bestFit="1" customWidth="1"/>
    <col min="23" max="23" width="2.7109375" style="1" bestFit="1" customWidth="1"/>
    <col min="24" max="25" width="2.42578125" style="1" bestFit="1" customWidth="1"/>
    <col min="26" max="26" width="3.42578125" style="1" bestFit="1" customWidth="1"/>
    <col min="27" max="27" width="2.7109375" style="1" bestFit="1" customWidth="1"/>
    <col min="28" max="29" width="2.42578125" style="1" bestFit="1" customWidth="1"/>
    <col min="30" max="30" width="1.42578125" style="1" bestFit="1" customWidth="1"/>
    <col min="31" max="31" width="4" style="1" bestFit="1" customWidth="1"/>
    <col min="32" max="16384" width="9.140625" style="1"/>
  </cols>
  <sheetData>
    <row r="1" spans="1:31" ht="12" x14ac:dyDescent="0.2">
      <c r="A1" s="47" t="s">
        <v>181</v>
      </c>
      <c r="B1" s="47"/>
      <c r="C1" s="47"/>
      <c r="D1" s="47"/>
      <c r="E1" s="4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s="2" customFormat="1" x14ac:dyDescent="0.2">
      <c r="A2" s="2" t="s">
        <v>0</v>
      </c>
      <c r="B2" s="2" t="s">
        <v>1</v>
      </c>
      <c r="C2" s="2" t="s">
        <v>2</v>
      </c>
      <c r="D2" s="2" t="s">
        <v>10</v>
      </c>
      <c r="E2" s="2" t="s">
        <v>3</v>
      </c>
      <c r="F2" s="46" t="s">
        <v>5</v>
      </c>
      <c r="G2" s="46"/>
      <c r="H2" s="46"/>
      <c r="I2" s="46"/>
      <c r="J2" s="46" t="s">
        <v>195</v>
      </c>
      <c r="K2" s="46"/>
      <c r="L2" s="46"/>
      <c r="M2" s="46"/>
      <c r="N2" s="46" t="s">
        <v>14</v>
      </c>
      <c r="O2" s="46"/>
      <c r="P2" s="46"/>
      <c r="Q2" s="46"/>
      <c r="R2" s="46" t="s">
        <v>25</v>
      </c>
      <c r="S2" s="46"/>
      <c r="T2" s="46"/>
      <c r="U2" s="46"/>
      <c r="V2" s="46" t="s">
        <v>5</v>
      </c>
      <c r="W2" s="46"/>
      <c r="X2" s="46"/>
      <c r="Y2" s="46"/>
      <c r="Z2" s="46" t="s">
        <v>429</v>
      </c>
      <c r="AA2" s="46"/>
      <c r="AB2" s="46"/>
      <c r="AC2" s="46"/>
      <c r="AE2" s="2" t="s">
        <v>6</v>
      </c>
    </row>
    <row r="3" spans="1:31" ht="22.5" x14ac:dyDescent="0.2">
      <c r="A3" s="4">
        <v>1</v>
      </c>
      <c r="B3" s="4">
        <v>10</v>
      </c>
      <c r="C3" s="4" t="s">
        <v>211</v>
      </c>
      <c r="D3" s="4" t="s">
        <v>25</v>
      </c>
      <c r="E3" s="30" t="s">
        <v>396</v>
      </c>
      <c r="I3" s="9"/>
      <c r="J3" s="11">
        <v>24</v>
      </c>
      <c r="K3" s="11">
        <v>19</v>
      </c>
      <c r="L3" s="11">
        <v>24</v>
      </c>
      <c r="M3" s="24">
        <f>SUM(J3,K3,L3)</f>
        <v>67</v>
      </c>
      <c r="N3" s="11">
        <v>30</v>
      </c>
      <c r="O3" s="11">
        <v>30</v>
      </c>
      <c r="P3" s="11">
        <v>30</v>
      </c>
      <c r="Q3" s="24">
        <f>SUM(N3,O3,P3)</f>
        <v>90</v>
      </c>
      <c r="R3" s="1">
        <v>24</v>
      </c>
      <c r="S3" s="1">
        <v>8</v>
      </c>
      <c r="T3" s="1">
        <v>24</v>
      </c>
      <c r="U3" s="9">
        <f>SUM(R3,S3,T3)</f>
        <v>56</v>
      </c>
      <c r="V3" s="11">
        <v>19</v>
      </c>
      <c r="W3" s="11">
        <v>30</v>
      </c>
      <c r="X3" s="11">
        <v>24</v>
      </c>
      <c r="Y3" s="24">
        <f>SUM(V3,W3,X3)</f>
        <v>73</v>
      </c>
      <c r="Z3" s="11">
        <v>24</v>
      </c>
      <c r="AA3" s="11">
        <v>30</v>
      </c>
      <c r="AB3" s="11" t="s">
        <v>137</v>
      </c>
      <c r="AC3" s="24">
        <f>SUM(Z3,AA3,AB3)</f>
        <v>54</v>
      </c>
      <c r="AE3" s="14">
        <f t="shared" ref="AE3:AE31" si="0">SUM(I3,M3,Q3,U3,Y3,AC3)</f>
        <v>340</v>
      </c>
    </row>
    <row r="4" spans="1:31" x14ac:dyDescent="0.2">
      <c r="A4" s="1">
        <v>2</v>
      </c>
      <c r="B4" s="1">
        <v>39</v>
      </c>
      <c r="C4" s="1" t="s">
        <v>58</v>
      </c>
      <c r="D4" s="1" t="s">
        <v>5</v>
      </c>
      <c r="E4" s="1" t="s">
        <v>123</v>
      </c>
      <c r="F4" s="1" t="s">
        <v>135</v>
      </c>
      <c r="G4" s="1">
        <v>30</v>
      </c>
      <c r="H4" s="1">
        <v>19</v>
      </c>
      <c r="I4" s="9">
        <f>SUM(F4,G4,H4)</f>
        <v>49</v>
      </c>
      <c r="M4" s="9"/>
      <c r="Q4" s="9"/>
      <c r="U4" s="9"/>
      <c r="V4" s="1">
        <v>24</v>
      </c>
      <c r="W4" s="1">
        <v>24</v>
      </c>
      <c r="X4" s="1">
        <v>30</v>
      </c>
      <c r="Y4" s="9">
        <f>SUM(V4,W4,X4)</f>
        <v>78</v>
      </c>
      <c r="Z4" s="11">
        <v>10</v>
      </c>
      <c r="AA4" s="11">
        <v>19</v>
      </c>
      <c r="AB4" s="11">
        <v>19</v>
      </c>
      <c r="AC4" s="24">
        <f>SUM(Z4,AA4,AB4)</f>
        <v>48</v>
      </c>
      <c r="AE4" s="14">
        <f t="shared" si="0"/>
        <v>175</v>
      </c>
    </row>
    <row r="5" spans="1:31" x14ac:dyDescent="0.2">
      <c r="A5" s="1">
        <v>3</v>
      </c>
      <c r="B5" s="1">
        <v>77</v>
      </c>
      <c r="C5" s="1" t="s">
        <v>118</v>
      </c>
      <c r="D5" s="1" t="s">
        <v>14</v>
      </c>
      <c r="E5" s="1" t="s">
        <v>119</v>
      </c>
      <c r="F5" s="1" t="s">
        <v>137</v>
      </c>
      <c r="G5" s="1" t="s">
        <v>137</v>
      </c>
      <c r="H5" s="1" t="s">
        <v>137</v>
      </c>
      <c r="I5" s="9">
        <f>SUM(F5,G5,H5)</f>
        <v>0</v>
      </c>
      <c r="M5" s="9"/>
      <c r="N5" s="1">
        <v>19</v>
      </c>
      <c r="O5" s="1">
        <v>19</v>
      </c>
      <c r="P5" s="1">
        <v>19</v>
      </c>
      <c r="Q5" s="9">
        <f>SUM(N5,O5,P5)</f>
        <v>57</v>
      </c>
      <c r="R5" s="1">
        <v>19</v>
      </c>
      <c r="S5" s="1">
        <v>19</v>
      </c>
      <c r="T5" s="1">
        <v>12</v>
      </c>
      <c r="U5" s="9">
        <f>SUM(R5,S5,T5)</f>
        <v>50</v>
      </c>
      <c r="V5" s="1">
        <v>30</v>
      </c>
      <c r="W5" s="1">
        <v>19</v>
      </c>
      <c r="X5" s="1" t="s">
        <v>135</v>
      </c>
      <c r="Y5" s="9">
        <f>SUM(V5,W5,X5)</f>
        <v>49</v>
      </c>
      <c r="Z5" s="11"/>
      <c r="AA5" s="11"/>
      <c r="AB5" s="11"/>
      <c r="AC5" s="24"/>
      <c r="AE5" s="14">
        <f t="shared" si="0"/>
        <v>156</v>
      </c>
    </row>
    <row r="6" spans="1:31" x14ac:dyDescent="0.2">
      <c r="A6" s="1">
        <v>4</v>
      </c>
      <c r="B6" s="1">
        <v>67</v>
      </c>
      <c r="C6" s="1" t="s">
        <v>50</v>
      </c>
      <c r="D6" s="1" t="s">
        <v>51</v>
      </c>
      <c r="E6" s="1" t="s">
        <v>52</v>
      </c>
      <c r="F6" s="1">
        <v>30</v>
      </c>
      <c r="G6" s="1">
        <v>24</v>
      </c>
      <c r="H6" s="1">
        <v>30</v>
      </c>
      <c r="I6" s="9">
        <f>SUM(F6,G6,H6)</f>
        <v>84</v>
      </c>
      <c r="J6" s="1">
        <v>10</v>
      </c>
      <c r="K6" s="1" t="s">
        <v>137</v>
      </c>
      <c r="L6" s="1" t="s">
        <v>137</v>
      </c>
      <c r="M6" s="9">
        <f>SUM(J6,K6,L6)</f>
        <v>10</v>
      </c>
      <c r="Q6" s="9"/>
      <c r="R6" s="1">
        <v>7</v>
      </c>
      <c r="S6" s="1">
        <v>15</v>
      </c>
      <c r="T6" s="1">
        <v>10</v>
      </c>
      <c r="U6" s="9">
        <f>SUM(R6,S6,T6)</f>
        <v>32</v>
      </c>
      <c r="Y6" s="9"/>
      <c r="Z6" s="11"/>
      <c r="AA6" s="11"/>
      <c r="AB6" s="11"/>
      <c r="AC6" s="24"/>
      <c r="AE6" s="14">
        <f t="shared" si="0"/>
        <v>126</v>
      </c>
    </row>
    <row r="7" spans="1:31" x14ac:dyDescent="0.2">
      <c r="A7" s="1">
        <v>5</v>
      </c>
      <c r="B7" s="1">
        <v>29</v>
      </c>
      <c r="C7" s="1" t="s">
        <v>216</v>
      </c>
      <c r="D7" s="1" t="s">
        <v>25</v>
      </c>
      <c r="E7" s="1" t="s">
        <v>265</v>
      </c>
      <c r="I7" s="9"/>
      <c r="J7" s="1">
        <v>19</v>
      </c>
      <c r="K7" s="1">
        <v>24</v>
      </c>
      <c r="L7" s="1">
        <v>30</v>
      </c>
      <c r="M7" s="9">
        <f>SUM(J7,K7,L7)</f>
        <v>73</v>
      </c>
      <c r="Q7" s="9"/>
      <c r="R7" s="1">
        <v>9</v>
      </c>
      <c r="S7" s="1">
        <v>24</v>
      </c>
      <c r="T7" s="1">
        <v>19</v>
      </c>
      <c r="U7" s="9">
        <f>SUM(R7,S7,T7)</f>
        <v>52</v>
      </c>
      <c r="Y7" s="9"/>
      <c r="Z7" s="11"/>
      <c r="AA7" s="11"/>
      <c r="AB7" s="11"/>
      <c r="AC7" s="24"/>
      <c r="AE7" s="14">
        <f t="shared" si="0"/>
        <v>125</v>
      </c>
    </row>
    <row r="8" spans="1:31" x14ac:dyDescent="0.2">
      <c r="A8" s="1">
        <v>6</v>
      </c>
      <c r="B8" s="1">
        <v>43</v>
      </c>
      <c r="C8" s="1" t="s">
        <v>239</v>
      </c>
      <c r="D8" s="1" t="s">
        <v>25</v>
      </c>
      <c r="E8" s="1" t="s">
        <v>122</v>
      </c>
      <c r="I8" s="9"/>
      <c r="J8" s="1">
        <v>8</v>
      </c>
      <c r="K8" s="1" t="s">
        <v>137</v>
      </c>
      <c r="L8" s="1" t="s">
        <v>135</v>
      </c>
      <c r="M8" s="9">
        <f>SUM(J8,K8,L8)</f>
        <v>8</v>
      </c>
      <c r="Q8" s="9"/>
      <c r="R8" s="1">
        <v>30</v>
      </c>
      <c r="S8" s="1">
        <v>30</v>
      </c>
      <c r="T8" s="1">
        <v>30</v>
      </c>
      <c r="U8" s="9">
        <f>SUM(R8,S8,T8)</f>
        <v>90</v>
      </c>
      <c r="Y8" s="9"/>
      <c r="Z8" s="11"/>
      <c r="AA8" s="11"/>
      <c r="AB8" s="11"/>
      <c r="AC8" s="24"/>
      <c r="AE8" s="14">
        <f t="shared" si="0"/>
        <v>98</v>
      </c>
    </row>
    <row r="9" spans="1:31" x14ac:dyDescent="0.2">
      <c r="A9" s="1">
        <v>7</v>
      </c>
      <c r="B9" s="1">
        <v>5</v>
      </c>
      <c r="C9" s="1" t="s">
        <v>219</v>
      </c>
      <c r="D9" s="1" t="s">
        <v>25</v>
      </c>
      <c r="E9" s="1" t="s">
        <v>265</v>
      </c>
      <c r="I9" s="9"/>
      <c r="J9" s="1">
        <v>15</v>
      </c>
      <c r="K9" s="1">
        <v>12</v>
      </c>
      <c r="L9" s="1">
        <v>15</v>
      </c>
      <c r="M9" s="9">
        <f>SUM(J9,K9,L9)</f>
        <v>42</v>
      </c>
      <c r="Q9" s="9"/>
      <c r="R9" s="1">
        <v>15</v>
      </c>
      <c r="S9" s="1">
        <v>12</v>
      </c>
      <c r="T9" s="1">
        <v>15</v>
      </c>
      <c r="U9" s="9">
        <f>SUM(R9,S9,T9)</f>
        <v>42</v>
      </c>
      <c r="Y9" s="9"/>
      <c r="Z9" s="11"/>
      <c r="AA9" s="11"/>
      <c r="AB9" s="11"/>
      <c r="AC9" s="24"/>
      <c r="AE9" s="14">
        <f t="shared" si="0"/>
        <v>84</v>
      </c>
    </row>
    <row r="10" spans="1:31" x14ac:dyDescent="0.2">
      <c r="A10" s="1">
        <v>8</v>
      </c>
      <c r="B10" s="19">
        <v>5</v>
      </c>
      <c r="C10" s="1" t="s">
        <v>356</v>
      </c>
      <c r="D10" s="1" t="s">
        <v>22</v>
      </c>
      <c r="E10" s="1" t="s">
        <v>265</v>
      </c>
      <c r="I10" s="9"/>
      <c r="M10" s="9"/>
      <c r="N10" s="1">
        <v>15</v>
      </c>
      <c r="O10" s="1">
        <v>15</v>
      </c>
      <c r="P10" s="1">
        <v>15</v>
      </c>
      <c r="Q10" s="9">
        <f>SUM(N10,O10,P10)</f>
        <v>45</v>
      </c>
      <c r="U10" s="9"/>
      <c r="V10" s="1">
        <v>15</v>
      </c>
      <c r="W10" s="1">
        <v>10</v>
      </c>
      <c r="X10" s="1">
        <v>12</v>
      </c>
      <c r="Y10" s="9">
        <f>SUM(V10,W10,X10)</f>
        <v>37</v>
      </c>
      <c r="Z10" s="11"/>
      <c r="AA10" s="11"/>
      <c r="AB10" s="11"/>
      <c r="AC10" s="24"/>
      <c r="AE10" s="14">
        <f t="shared" si="0"/>
        <v>82</v>
      </c>
    </row>
    <row r="11" spans="1:31" x14ac:dyDescent="0.2">
      <c r="A11" s="1">
        <v>9</v>
      </c>
      <c r="B11" s="1">
        <v>61</v>
      </c>
      <c r="C11" s="1" t="s">
        <v>53</v>
      </c>
      <c r="D11" s="1" t="s">
        <v>51</v>
      </c>
      <c r="E11" s="1" t="s">
        <v>55</v>
      </c>
      <c r="F11" s="1">
        <v>24</v>
      </c>
      <c r="G11" s="1" t="s">
        <v>137</v>
      </c>
      <c r="H11" s="1">
        <v>24</v>
      </c>
      <c r="I11" s="9">
        <f>SUM(F11,G11,H11)</f>
        <v>48</v>
      </c>
      <c r="J11" s="1" t="s">
        <v>135</v>
      </c>
      <c r="K11" s="1">
        <v>30</v>
      </c>
      <c r="L11" s="1" t="s">
        <v>137</v>
      </c>
      <c r="M11" s="9">
        <f>SUM(J11,K11,L11)</f>
        <v>30</v>
      </c>
      <c r="Q11" s="9"/>
      <c r="U11" s="9"/>
      <c r="Y11" s="9"/>
      <c r="Z11" s="11"/>
      <c r="AA11" s="11"/>
      <c r="AB11" s="11"/>
      <c r="AC11" s="24"/>
      <c r="AE11" s="14">
        <f t="shared" si="0"/>
        <v>78</v>
      </c>
    </row>
    <row r="12" spans="1:31" x14ac:dyDescent="0.2">
      <c r="A12" s="1">
        <v>10</v>
      </c>
      <c r="B12" s="19">
        <v>84</v>
      </c>
      <c r="C12" s="1" t="s">
        <v>63</v>
      </c>
      <c r="D12" s="1" t="s">
        <v>64</v>
      </c>
      <c r="E12" s="1" t="s">
        <v>55</v>
      </c>
      <c r="I12" s="9"/>
      <c r="M12" s="9"/>
      <c r="Q12" s="9"/>
      <c r="U12" s="9"/>
      <c r="Y12" s="9"/>
      <c r="Z12" s="11">
        <v>19</v>
      </c>
      <c r="AA12" s="11">
        <v>24</v>
      </c>
      <c r="AB12" s="11">
        <v>30</v>
      </c>
      <c r="AC12" s="24">
        <f>SUM(Z12,AA12,AB12)</f>
        <v>73</v>
      </c>
      <c r="AE12" s="14">
        <f t="shared" si="0"/>
        <v>73</v>
      </c>
    </row>
    <row r="13" spans="1:31" x14ac:dyDescent="0.2">
      <c r="A13" s="1">
        <v>11</v>
      </c>
      <c r="B13" s="19" t="s">
        <v>322</v>
      </c>
      <c r="C13" s="1" t="s">
        <v>355</v>
      </c>
      <c r="D13" s="1" t="s">
        <v>14</v>
      </c>
      <c r="E13" s="1" t="s">
        <v>26</v>
      </c>
      <c r="I13" s="9"/>
      <c r="M13" s="9"/>
      <c r="N13" s="1">
        <v>24</v>
      </c>
      <c r="O13" s="1">
        <v>24</v>
      </c>
      <c r="P13" s="1">
        <v>24</v>
      </c>
      <c r="Q13" s="9">
        <f>SUM(N13,O13,P13)</f>
        <v>72</v>
      </c>
      <c r="U13" s="9"/>
      <c r="Y13" s="9"/>
      <c r="Z13" s="11"/>
      <c r="AA13" s="11"/>
      <c r="AB13" s="11"/>
      <c r="AC13" s="24"/>
      <c r="AE13" s="14">
        <f t="shared" si="0"/>
        <v>72</v>
      </c>
    </row>
    <row r="14" spans="1:31" x14ac:dyDescent="0.2">
      <c r="A14" s="1">
        <v>12</v>
      </c>
      <c r="B14" s="19">
        <v>88</v>
      </c>
      <c r="C14" s="1" t="s">
        <v>440</v>
      </c>
      <c r="D14" s="1" t="s">
        <v>22</v>
      </c>
      <c r="E14" s="1" t="s">
        <v>55</v>
      </c>
      <c r="I14" s="9"/>
      <c r="M14" s="9"/>
      <c r="Q14" s="9"/>
      <c r="U14" s="9"/>
      <c r="Y14" s="9"/>
      <c r="Z14" s="11">
        <v>30</v>
      </c>
      <c r="AA14" s="11">
        <v>15</v>
      </c>
      <c r="AB14" s="11">
        <v>24</v>
      </c>
      <c r="AC14" s="24">
        <f>SUM(Z14,AA14,AB14)</f>
        <v>69</v>
      </c>
      <c r="AE14" s="14">
        <f t="shared" si="0"/>
        <v>69</v>
      </c>
    </row>
    <row r="15" spans="1:31" x14ac:dyDescent="0.2">
      <c r="A15" s="1">
        <v>13</v>
      </c>
      <c r="B15" s="1">
        <v>44</v>
      </c>
      <c r="C15" s="1" t="s">
        <v>238</v>
      </c>
      <c r="D15" s="1" t="s">
        <v>5</v>
      </c>
      <c r="E15" s="1" t="s">
        <v>266</v>
      </c>
      <c r="I15" s="9"/>
      <c r="J15" s="1">
        <v>9</v>
      </c>
      <c r="K15" s="1">
        <v>10</v>
      </c>
      <c r="L15" s="1">
        <v>12</v>
      </c>
      <c r="M15" s="9">
        <f>SUM(J15,K15,L15)</f>
        <v>31</v>
      </c>
      <c r="Q15" s="9"/>
      <c r="R15" s="1">
        <v>8</v>
      </c>
      <c r="S15" s="1">
        <v>10</v>
      </c>
      <c r="T15" s="1">
        <v>8</v>
      </c>
      <c r="U15" s="9">
        <f>SUM(R15,S15,T15)</f>
        <v>26</v>
      </c>
      <c r="Y15" s="9"/>
      <c r="Z15" s="11"/>
      <c r="AA15" s="11"/>
      <c r="AB15" s="11"/>
      <c r="AC15" s="24"/>
      <c r="AE15" s="14">
        <f t="shared" si="0"/>
        <v>57</v>
      </c>
    </row>
    <row r="16" spans="1:31" x14ac:dyDescent="0.2">
      <c r="A16" s="1">
        <v>14</v>
      </c>
      <c r="B16" s="1">
        <v>66</v>
      </c>
      <c r="C16" s="1" t="s">
        <v>270</v>
      </c>
      <c r="D16" s="1" t="s">
        <v>25</v>
      </c>
      <c r="E16" s="1" t="s">
        <v>265</v>
      </c>
      <c r="I16" s="9"/>
      <c r="K16" s="1">
        <v>15</v>
      </c>
      <c r="L16" s="1">
        <v>19</v>
      </c>
      <c r="M16" s="9">
        <f>SUM(J16,K16,L16)</f>
        <v>34</v>
      </c>
      <c r="Q16" s="9"/>
      <c r="R16" s="1">
        <v>12</v>
      </c>
      <c r="U16" s="9">
        <f>SUM(R16,S16,T16)</f>
        <v>12</v>
      </c>
      <c r="Y16" s="9"/>
      <c r="Z16" s="11"/>
      <c r="AA16" s="11"/>
      <c r="AB16" s="11"/>
      <c r="AC16" s="24"/>
      <c r="AE16" s="14">
        <f t="shared" si="0"/>
        <v>46</v>
      </c>
    </row>
    <row r="17" spans="1:31" x14ac:dyDescent="0.2">
      <c r="A17" s="1">
        <v>15</v>
      </c>
      <c r="B17" s="19">
        <v>5</v>
      </c>
      <c r="C17" s="1" t="s">
        <v>441</v>
      </c>
      <c r="D17" s="1" t="s">
        <v>14</v>
      </c>
      <c r="E17" s="1" t="s">
        <v>442</v>
      </c>
      <c r="I17" s="9"/>
      <c r="M17" s="9"/>
      <c r="Q17" s="9"/>
      <c r="U17" s="9"/>
      <c r="Y17" s="9"/>
      <c r="Z17" s="11">
        <v>15</v>
      </c>
      <c r="AA17" s="11">
        <v>9</v>
      </c>
      <c r="AB17" s="11">
        <v>12</v>
      </c>
      <c r="AC17" s="24">
        <f>SUM(Z17,AA17,AB17)</f>
        <v>36</v>
      </c>
      <c r="AE17" s="14">
        <f t="shared" si="0"/>
        <v>36</v>
      </c>
    </row>
    <row r="18" spans="1:31" x14ac:dyDescent="0.2">
      <c r="A18" s="1">
        <v>16</v>
      </c>
      <c r="B18" s="19">
        <v>75</v>
      </c>
      <c r="C18" s="1" t="s">
        <v>243</v>
      </c>
      <c r="E18" s="1" t="s">
        <v>59</v>
      </c>
      <c r="I18" s="9"/>
      <c r="M18" s="9"/>
      <c r="Q18" s="9"/>
      <c r="U18" s="9"/>
      <c r="W18" s="1">
        <v>15</v>
      </c>
      <c r="X18" s="1">
        <v>19</v>
      </c>
      <c r="Y18" s="9">
        <f>SUM(V18,W18,X18)</f>
        <v>34</v>
      </c>
      <c r="Z18" s="11"/>
      <c r="AA18" s="11"/>
      <c r="AB18" s="11"/>
      <c r="AC18" s="24"/>
      <c r="AE18" s="14">
        <f t="shared" si="0"/>
        <v>34</v>
      </c>
    </row>
    <row r="19" spans="1:31" x14ac:dyDescent="0.2">
      <c r="A19" s="1">
        <v>17</v>
      </c>
      <c r="B19" s="19" t="s">
        <v>214</v>
      </c>
      <c r="C19" s="1" t="s">
        <v>215</v>
      </c>
      <c r="D19" s="1" t="s">
        <v>25</v>
      </c>
      <c r="E19" s="1" t="s">
        <v>122</v>
      </c>
      <c r="I19" s="9"/>
      <c r="J19" s="1">
        <v>30</v>
      </c>
      <c r="K19" s="1" t="s">
        <v>137</v>
      </c>
      <c r="L19" s="1" t="s">
        <v>137</v>
      </c>
      <c r="M19" s="9">
        <f>SUM(J19,K19,L19)</f>
        <v>30</v>
      </c>
      <c r="Q19" s="9"/>
      <c r="U19" s="9"/>
      <c r="Y19" s="9"/>
      <c r="Z19" s="11"/>
      <c r="AA19" s="11"/>
      <c r="AB19" s="11"/>
      <c r="AC19" s="24"/>
      <c r="AE19" s="14">
        <f t="shared" si="0"/>
        <v>30</v>
      </c>
    </row>
    <row r="20" spans="1:31" x14ac:dyDescent="0.2">
      <c r="A20" s="1">
        <v>18</v>
      </c>
      <c r="B20" s="19">
        <v>76</v>
      </c>
      <c r="C20" s="1" t="s">
        <v>233</v>
      </c>
      <c r="D20" s="1" t="s">
        <v>25</v>
      </c>
      <c r="I20" s="9"/>
      <c r="M20" s="9"/>
      <c r="Q20" s="9"/>
      <c r="R20" s="1">
        <v>10</v>
      </c>
      <c r="S20" s="1">
        <v>9</v>
      </c>
      <c r="T20" s="1">
        <v>9</v>
      </c>
      <c r="U20" s="9">
        <f>SUM(R20,S20,T20)</f>
        <v>28</v>
      </c>
      <c r="Y20" s="9"/>
      <c r="Z20" s="11"/>
      <c r="AA20" s="11"/>
      <c r="AB20" s="11"/>
      <c r="AC20" s="24"/>
      <c r="AE20" s="14">
        <f t="shared" si="0"/>
        <v>28</v>
      </c>
    </row>
    <row r="21" spans="1:31" x14ac:dyDescent="0.2">
      <c r="A21" s="1">
        <v>19</v>
      </c>
      <c r="B21" s="19">
        <v>83</v>
      </c>
      <c r="C21" s="1" t="s">
        <v>194</v>
      </c>
      <c r="E21" s="1" t="s">
        <v>57</v>
      </c>
      <c r="I21" s="9"/>
      <c r="M21" s="9"/>
      <c r="Q21" s="9"/>
      <c r="U21" s="9"/>
      <c r="W21" s="1">
        <v>12</v>
      </c>
      <c r="X21" s="1">
        <v>15</v>
      </c>
      <c r="Y21" s="9">
        <f>SUM(V21,W21,X21)</f>
        <v>27</v>
      </c>
      <c r="Z21" s="11"/>
      <c r="AA21" s="11"/>
      <c r="AB21" s="11"/>
      <c r="AC21" s="24"/>
      <c r="AE21" s="14">
        <f t="shared" si="0"/>
        <v>27</v>
      </c>
    </row>
    <row r="22" spans="1:31" x14ac:dyDescent="0.2">
      <c r="A22" s="1">
        <v>20</v>
      </c>
      <c r="B22" s="1">
        <v>66</v>
      </c>
      <c r="C22" s="1" t="s">
        <v>222</v>
      </c>
      <c r="D22" s="1" t="s">
        <v>25</v>
      </c>
      <c r="E22" s="1" t="s">
        <v>265</v>
      </c>
      <c r="I22" s="9"/>
      <c r="J22" s="1">
        <v>12</v>
      </c>
      <c r="M22" s="9">
        <f>SUM(J22,K22,L22)</f>
        <v>12</v>
      </c>
      <c r="Q22" s="9"/>
      <c r="S22" s="1">
        <v>7</v>
      </c>
      <c r="T22" s="1">
        <v>7</v>
      </c>
      <c r="U22" s="9">
        <f>SUM(R22,S22,T22)</f>
        <v>14</v>
      </c>
      <c r="Y22" s="9"/>
      <c r="Z22" s="11"/>
      <c r="AA22" s="11"/>
      <c r="AB22" s="11"/>
      <c r="AC22" s="24"/>
      <c r="AE22" s="14">
        <f t="shared" si="0"/>
        <v>26</v>
      </c>
    </row>
    <row r="23" spans="1:31" x14ac:dyDescent="0.2">
      <c r="A23" s="1">
        <v>21</v>
      </c>
      <c r="B23" s="19">
        <v>23</v>
      </c>
      <c r="C23" s="1" t="s">
        <v>354</v>
      </c>
      <c r="D23" s="1" t="s">
        <v>14</v>
      </c>
      <c r="E23" s="1" t="s">
        <v>59</v>
      </c>
      <c r="I23" s="9"/>
      <c r="M23" s="9"/>
      <c r="Q23" s="9"/>
      <c r="U23" s="9"/>
      <c r="Y23" s="9"/>
      <c r="Z23" s="11"/>
      <c r="AA23" s="11">
        <v>10</v>
      </c>
      <c r="AB23" s="11">
        <v>15</v>
      </c>
      <c r="AC23" s="24">
        <f>SUM(Z23,AA23,AB23)</f>
        <v>25</v>
      </c>
      <c r="AE23" s="14">
        <f t="shared" si="0"/>
        <v>25</v>
      </c>
    </row>
    <row r="24" spans="1:31" x14ac:dyDescent="0.2">
      <c r="A24" s="1">
        <v>22</v>
      </c>
      <c r="B24" s="19">
        <v>19</v>
      </c>
      <c r="C24" s="1" t="s">
        <v>357</v>
      </c>
      <c r="D24" s="1" t="s">
        <v>14</v>
      </c>
      <c r="E24" s="1" t="s">
        <v>358</v>
      </c>
      <c r="I24" s="9"/>
      <c r="M24" s="9"/>
      <c r="N24" s="1">
        <v>12</v>
      </c>
      <c r="O24" s="1" t="s">
        <v>135</v>
      </c>
      <c r="P24" s="1" t="s">
        <v>137</v>
      </c>
      <c r="Q24" s="9">
        <f>SUM(N24,O24,P24)</f>
        <v>12</v>
      </c>
      <c r="U24" s="9"/>
      <c r="Y24" s="9"/>
      <c r="Z24" s="11"/>
      <c r="AA24" s="11"/>
      <c r="AB24" s="11"/>
      <c r="AC24" s="24"/>
      <c r="AE24" s="14">
        <f t="shared" si="0"/>
        <v>12</v>
      </c>
    </row>
    <row r="25" spans="1:31" x14ac:dyDescent="0.2">
      <c r="A25" s="1">
        <v>23</v>
      </c>
      <c r="B25" s="19">
        <v>14</v>
      </c>
      <c r="C25" s="1" t="s">
        <v>443</v>
      </c>
      <c r="D25" s="1" t="s">
        <v>5</v>
      </c>
      <c r="E25" s="1" t="s">
        <v>444</v>
      </c>
      <c r="I25" s="9"/>
      <c r="M25" s="9"/>
      <c r="Q25" s="9"/>
      <c r="U25" s="9"/>
      <c r="Y25" s="9"/>
      <c r="Z25" s="11">
        <v>12</v>
      </c>
      <c r="AA25" s="11" t="s">
        <v>135</v>
      </c>
      <c r="AB25" s="11" t="s">
        <v>135</v>
      </c>
      <c r="AC25" s="24">
        <f>SUM(Z25,AA25,AB25)</f>
        <v>12</v>
      </c>
      <c r="AE25" s="14">
        <f t="shared" si="0"/>
        <v>12</v>
      </c>
    </row>
    <row r="26" spans="1:31" x14ac:dyDescent="0.2">
      <c r="A26" s="1">
        <v>24</v>
      </c>
      <c r="B26" s="19">
        <v>33</v>
      </c>
      <c r="C26" s="1" t="s">
        <v>352</v>
      </c>
      <c r="D26" s="1" t="s">
        <v>25</v>
      </c>
      <c r="E26" s="1" t="s">
        <v>59</v>
      </c>
      <c r="I26" s="9"/>
      <c r="M26" s="9"/>
      <c r="Q26" s="9"/>
      <c r="U26" s="9"/>
      <c r="Y26" s="9"/>
      <c r="Z26" s="11" t="s">
        <v>135</v>
      </c>
      <c r="AA26" s="11">
        <v>12</v>
      </c>
      <c r="AB26" s="11" t="s">
        <v>137</v>
      </c>
      <c r="AC26" s="24">
        <f>SUM(Z26,AA26,AB26)</f>
        <v>12</v>
      </c>
      <c r="AE26" s="14">
        <f t="shared" si="0"/>
        <v>12</v>
      </c>
    </row>
    <row r="27" spans="1:31" x14ac:dyDescent="0.2">
      <c r="A27" s="1">
        <v>25</v>
      </c>
      <c r="B27" s="1">
        <v>64</v>
      </c>
      <c r="C27" s="1" t="s">
        <v>120</v>
      </c>
      <c r="D27" s="1" t="s">
        <v>121</v>
      </c>
      <c r="E27" s="1" t="s">
        <v>122</v>
      </c>
      <c r="F27" s="1" t="s">
        <v>137</v>
      </c>
      <c r="G27" s="1" t="s">
        <v>137</v>
      </c>
      <c r="H27" s="1" t="s">
        <v>137</v>
      </c>
      <c r="I27" s="9">
        <f>SUM(F27,G27,H27)</f>
        <v>0</v>
      </c>
      <c r="M27" s="9"/>
      <c r="N27" s="1" t="s">
        <v>137</v>
      </c>
      <c r="O27" s="1" t="s">
        <v>137</v>
      </c>
      <c r="P27" s="1" t="s">
        <v>137</v>
      </c>
      <c r="Q27" s="9">
        <f>SUM(N27,O27,P27)</f>
        <v>0</v>
      </c>
      <c r="U27" s="9"/>
      <c r="Y27" s="9"/>
      <c r="Z27" s="11"/>
      <c r="AA27" s="11"/>
      <c r="AB27" s="11"/>
      <c r="AC27" s="24"/>
      <c r="AE27" s="14">
        <f t="shared" si="0"/>
        <v>0</v>
      </c>
    </row>
    <row r="28" spans="1:31" x14ac:dyDescent="0.2">
      <c r="A28" s="1">
        <v>26</v>
      </c>
      <c r="B28" s="1">
        <v>21</v>
      </c>
      <c r="C28" s="1" t="s">
        <v>240</v>
      </c>
      <c r="D28" s="1" t="s">
        <v>25</v>
      </c>
      <c r="E28" s="1" t="s">
        <v>55</v>
      </c>
      <c r="I28" s="9"/>
      <c r="J28" s="1" t="s">
        <v>137</v>
      </c>
      <c r="M28" s="9">
        <f>SUM(J28,K28,L28)</f>
        <v>0</v>
      </c>
      <c r="Q28" s="9"/>
      <c r="U28" s="9"/>
      <c r="Y28" s="9"/>
      <c r="Z28" s="11"/>
      <c r="AA28" s="11"/>
      <c r="AB28" s="11"/>
      <c r="AC28" s="24"/>
      <c r="AE28" s="14">
        <f t="shared" si="0"/>
        <v>0</v>
      </c>
    </row>
    <row r="29" spans="1:31" x14ac:dyDescent="0.2">
      <c r="A29" s="1">
        <v>27</v>
      </c>
      <c r="B29" s="1">
        <v>71</v>
      </c>
      <c r="C29" s="1" t="s">
        <v>241</v>
      </c>
      <c r="D29" s="1" t="s">
        <v>25</v>
      </c>
      <c r="E29" s="1" t="s">
        <v>265</v>
      </c>
      <c r="I29" s="9"/>
      <c r="J29" s="1" t="s">
        <v>137</v>
      </c>
      <c r="K29" s="1" t="s">
        <v>137</v>
      </c>
      <c r="L29" s="1" t="s">
        <v>137</v>
      </c>
      <c r="M29" s="9">
        <f>SUM(J29,K29,L29)</f>
        <v>0</v>
      </c>
      <c r="Q29" s="9"/>
      <c r="U29" s="9"/>
      <c r="Y29" s="9"/>
      <c r="Z29" s="11"/>
      <c r="AA29" s="11"/>
      <c r="AB29" s="11"/>
      <c r="AC29" s="24"/>
      <c r="AE29" s="14">
        <f t="shared" si="0"/>
        <v>0</v>
      </c>
    </row>
    <row r="30" spans="1:31" x14ac:dyDescent="0.2">
      <c r="A30" s="1">
        <v>28</v>
      </c>
      <c r="B30" s="1">
        <v>21</v>
      </c>
      <c r="C30" s="1" t="s">
        <v>269</v>
      </c>
      <c r="D30" s="1" t="s">
        <v>25</v>
      </c>
      <c r="E30" s="1" t="s">
        <v>55</v>
      </c>
      <c r="I30" s="9"/>
      <c r="K30" s="1" t="s">
        <v>137</v>
      </c>
      <c r="L30" s="1" t="s">
        <v>137</v>
      </c>
      <c r="M30" s="9">
        <f>SUM(J30,K30,L30)</f>
        <v>0</v>
      </c>
      <c r="Q30" s="9"/>
      <c r="U30" s="9"/>
      <c r="Y30" s="9"/>
      <c r="Z30" s="11"/>
      <c r="AA30" s="11"/>
      <c r="AB30" s="11"/>
      <c r="AC30" s="24"/>
      <c r="AE30" s="14">
        <f t="shared" si="0"/>
        <v>0</v>
      </c>
    </row>
    <row r="31" spans="1:31" x14ac:dyDescent="0.2">
      <c r="A31" s="1">
        <v>29</v>
      </c>
      <c r="B31" s="19">
        <v>91</v>
      </c>
      <c r="C31" s="1" t="s">
        <v>316</v>
      </c>
      <c r="D31" s="1" t="s">
        <v>14</v>
      </c>
      <c r="E31" s="1" t="s">
        <v>278</v>
      </c>
      <c r="I31" s="9"/>
      <c r="M31" s="9"/>
      <c r="N31" s="1" t="s">
        <v>137</v>
      </c>
      <c r="O31" s="1" t="s">
        <v>137</v>
      </c>
      <c r="P31" s="1" t="s">
        <v>137</v>
      </c>
      <c r="Q31" s="9">
        <f>SUM(N31,O31,P31)</f>
        <v>0</v>
      </c>
      <c r="U31" s="9"/>
      <c r="Y31" s="9"/>
      <c r="Z31" s="11"/>
      <c r="AA31" s="11"/>
      <c r="AB31" s="11"/>
      <c r="AC31" s="24"/>
      <c r="AE31" s="14">
        <f t="shared" si="0"/>
        <v>0</v>
      </c>
    </row>
    <row r="33" spans="1:31" x14ac:dyDescent="0.2">
      <c r="A33" s="1" t="s">
        <v>77</v>
      </c>
      <c r="B33" s="1">
        <v>83</v>
      </c>
      <c r="C33" s="1" t="s">
        <v>124</v>
      </c>
      <c r="D33" s="1" t="s">
        <v>117</v>
      </c>
      <c r="E33" s="1" t="s">
        <v>57</v>
      </c>
      <c r="F33" s="10" t="s">
        <v>140</v>
      </c>
      <c r="G33" s="10"/>
      <c r="J33" s="10"/>
      <c r="K33" s="10" t="s">
        <v>137</v>
      </c>
      <c r="N33" s="10"/>
      <c r="O33" s="10" t="s">
        <v>137</v>
      </c>
      <c r="R33" s="10"/>
      <c r="S33" s="10" t="s">
        <v>137</v>
      </c>
      <c r="V33" s="10"/>
      <c r="W33" s="10"/>
      <c r="Z33" s="10"/>
      <c r="AA33" s="10"/>
    </row>
    <row r="34" spans="1:31" x14ac:dyDescent="0.2">
      <c r="A34" s="1" t="s">
        <v>77</v>
      </c>
      <c r="B34" s="1">
        <v>161</v>
      </c>
      <c r="C34" s="1" t="s">
        <v>217</v>
      </c>
      <c r="D34" s="1" t="s">
        <v>25</v>
      </c>
      <c r="E34" s="1" t="s">
        <v>267</v>
      </c>
      <c r="F34" s="10"/>
      <c r="G34" s="10"/>
      <c r="J34" s="10" t="s">
        <v>218</v>
      </c>
      <c r="K34" s="10"/>
      <c r="N34" s="10" t="s">
        <v>218</v>
      </c>
      <c r="O34" s="10"/>
      <c r="R34" s="10" t="s">
        <v>218</v>
      </c>
      <c r="S34" s="10"/>
      <c r="V34" s="10"/>
      <c r="W34" s="10"/>
      <c r="Z34" s="10"/>
      <c r="AA34" s="10"/>
    </row>
    <row r="35" spans="1:31" x14ac:dyDescent="0.2">
      <c r="A35" s="1" t="s">
        <v>77</v>
      </c>
      <c r="B35" s="1">
        <v>701</v>
      </c>
      <c r="C35" s="1" t="s">
        <v>220</v>
      </c>
      <c r="D35" s="1" t="s">
        <v>117</v>
      </c>
      <c r="E35" s="1" t="s">
        <v>119</v>
      </c>
      <c r="F35" s="10"/>
      <c r="G35" s="10"/>
      <c r="J35" s="10" t="s">
        <v>221</v>
      </c>
      <c r="K35" s="10"/>
      <c r="N35" s="10" t="s">
        <v>221</v>
      </c>
      <c r="O35" s="10"/>
      <c r="R35" s="10" t="s">
        <v>221</v>
      </c>
      <c r="S35" s="10"/>
      <c r="V35" s="10"/>
      <c r="W35" s="10"/>
      <c r="Z35" s="10"/>
      <c r="AA35" s="10"/>
    </row>
    <row r="36" spans="1:31" x14ac:dyDescent="0.2">
      <c r="A36" s="1" t="s">
        <v>77</v>
      </c>
      <c r="B36" s="1">
        <v>110</v>
      </c>
      <c r="C36" s="1" t="s">
        <v>230</v>
      </c>
      <c r="D36" s="1" t="s">
        <v>25</v>
      </c>
      <c r="E36" s="1" t="s">
        <v>231</v>
      </c>
      <c r="F36" s="10"/>
      <c r="G36" s="10"/>
      <c r="J36" s="10" t="s">
        <v>232</v>
      </c>
      <c r="K36" s="10" t="s">
        <v>271</v>
      </c>
      <c r="N36" s="10" t="s">
        <v>232</v>
      </c>
      <c r="O36" s="10" t="s">
        <v>271</v>
      </c>
      <c r="R36" s="10" t="s">
        <v>232</v>
      </c>
      <c r="S36" s="10" t="s">
        <v>271</v>
      </c>
      <c r="V36" s="10"/>
      <c r="W36" s="10"/>
      <c r="Z36" s="10"/>
      <c r="AA36" s="10"/>
    </row>
    <row r="37" spans="1:31" x14ac:dyDescent="0.2">
      <c r="A37" s="1" t="s">
        <v>77</v>
      </c>
      <c r="B37" s="1">
        <v>168</v>
      </c>
      <c r="C37" s="1" t="s">
        <v>125</v>
      </c>
      <c r="D37" s="1" t="s">
        <v>126</v>
      </c>
      <c r="E37" s="1" t="s">
        <v>127</v>
      </c>
      <c r="F37" s="10" t="s">
        <v>137</v>
      </c>
      <c r="G37" s="10" t="s">
        <v>137</v>
      </c>
      <c r="J37" s="10" t="s">
        <v>223</v>
      </c>
      <c r="K37" s="10" t="s">
        <v>137</v>
      </c>
      <c r="N37" s="10" t="s">
        <v>223</v>
      </c>
      <c r="O37" s="10" t="s">
        <v>137</v>
      </c>
      <c r="R37" s="10" t="s">
        <v>223</v>
      </c>
      <c r="S37" s="10" t="s">
        <v>137</v>
      </c>
      <c r="V37" s="10"/>
      <c r="W37" s="10"/>
      <c r="Z37" s="10"/>
      <c r="AA37" s="10"/>
    </row>
    <row r="38" spans="1:31" x14ac:dyDescent="0.2">
      <c r="A38" s="1" t="s">
        <v>77</v>
      </c>
      <c r="B38" s="1">
        <v>119</v>
      </c>
      <c r="C38" s="1" t="s">
        <v>226</v>
      </c>
      <c r="D38" s="1" t="s">
        <v>25</v>
      </c>
      <c r="E38" s="1" t="s">
        <v>119</v>
      </c>
      <c r="F38" s="10"/>
      <c r="G38" s="10"/>
      <c r="J38" s="10" t="s">
        <v>227</v>
      </c>
      <c r="K38" s="10"/>
      <c r="N38" s="10" t="s">
        <v>227</v>
      </c>
      <c r="O38" s="10"/>
      <c r="R38" s="10" t="s">
        <v>227</v>
      </c>
      <c r="S38" s="10"/>
      <c r="V38" s="10"/>
      <c r="W38" s="10"/>
      <c r="Z38" s="10"/>
      <c r="AA38" s="10"/>
    </row>
    <row r="39" spans="1:31" x14ac:dyDescent="0.2">
      <c r="A39" s="1" t="s">
        <v>77</v>
      </c>
      <c r="B39" s="1">
        <v>188</v>
      </c>
      <c r="C39" s="1" t="s">
        <v>228</v>
      </c>
      <c r="D39" s="1" t="s">
        <v>62</v>
      </c>
      <c r="E39" s="1" t="s">
        <v>268</v>
      </c>
      <c r="F39" s="10"/>
      <c r="G39" s="10"/>
      <c r="J39" s="10" t="s">
        <v>229</v>
      </c>
      <c r="K39" s="10"/>
      <c r="N39" s="10" t="s">
        <v>229</v>
      </c>
      <c r="O39" s="10"/>
      <c r="R39" s="10" t="s">
        <v>229</v>
      </c>
      <c r="S39" s="10"/>
      <c r="V39" s="10"/>
      <c r="W39" s="10"/>
      <c r="Z39" s="10"/>
      <c r="AA39" s="10"/>
    </row>
    <row r="40" spans="1:31" x14ac:dyDescent="0.2">
      <c r="A40" s="1" t="s">
        <v>77</v>
      </c>
      <c r="B40" s="1">
        <v>103</v>
      </c>
      <c r="C40" s="1" t="s">
        <v>233</v>
      </c>
      <c r="D40" s="1" t="s">
        <v>25</v>
      </c>
      <c r="E40" s="1" t="s">
        <v>33</v>
      </c>
      <c r="F40" s="10"/>
      <c r="G40" s="10"/>
      <c r="J40" s="10" t="s">
        <v>234</v>
      </c>
      <c r="K40" s="10"/>
      <c r="N40" s="10" t="s">
        <v>234</v>
      </c>
      <c r="O40" s="10"/>
      <c r="R40" s="10" t="s">
        <v>234</v>
      </c>
      <c r="S40" s="10"/>
      <c r="V40" s="10"/>
      <c r="W40" s="10"/>
      <c r="Z40" s="10"/>
      <c r="AA40" s="10"/>
    </row>
    <row r="41" spans="1:31" x14ac:dyDescent="0.2">
      <c r="A41" s="1" t="s">
        <v>77</v>
      </c>
      <c r="B41" s="1">
        <v>105</v>
      </c>
      <c r="C41" s="1" t="s">
        <v>235</v>
      </c>
      <c r="D41" s="1" t="s">
        <v>236</v>
      </c>
      <c r="E41" s="1" t="s">
        <v>26</v>
      </c>
      <c r="F41" s="10"/>
      <c r="G41" s="10"/>
      <c r="J41" s="10" t="s">
        <v>237</v>
      </c>
      <c r="K41" s="10"/>
      <c r="N41" s="10" t="s">
        <v>237</v>
      </c>
      <c r="O41" s="10"/>
      <c r="R41" s="10" t="s">
        <v>237</v>
      </c>
      <c r="S41" s="10"/>
      <c r="V41" s="10"/>
      <c r="W41" s="10"/>
      <c r="Z41" s="10"/>
      <c r="AA41" s="10"/>
    </row>
    <row r="42" spans="1:31" x14ac:dyDescent="0.2">
      <c r="A42" s="1" t="s">
        <v>77</v>
      </c>
      <c r="B42" s="1">
        <v>8</v>
      </c>
      <c r="C42" s="1" t="s">
        <v>366</v>
      </c>
      <c r="D42" s="1" t="s">
        <v>117</v>
      </c>
      <c r="E42" s="1" t="s">
        <v>55</v>
      </c>
      <c r="F42" s="10"/>
      <c r="G42" s="10"/>
      <c r="J42" s="10"/>
      <c r="K42" s="10"/>
      <c r="N42" s="10"/>
      <c r="O42" s="10"/>
      <c r="R42" s="10"/>
      <c r="S42" s="10"/>
      <c r="V42" s="10"/>
      <c r="W42" s="10"/>
      <c r="Z42" s="10"/>
      <c r="AA42" s="10"/>
    </row>
    <row r="43" spans="1:31" x14ac:dyDescent="0.2">
      <c r="A43" s="1" t="s">
        <v>77</v>
      </c>
      <c r="B43" s="1">
        <v>22</v>
      </c>
      <c r="C43" s="1" t="s">
        <v>365</v>
      </c>
      <c r="D43" s="1" t="s">
        <v>62</v>
      </c>
      <c r="E43" s="1" t="s">
        <v>55</v>
      </c>
      <c r="F43" s="10"/>
      <c r="G43" s="10"/>
      <c r="J43" s="10"/>
      <c r="K43" s="10"/>
      <c r="N43" s="10"/>
      <c r="O43" s="10"/>
      <c r="R43" s="10"/>
      <c r="S43" s="10"/>
      <c r="V43" s="10"/>
      <c r="W43" s="10"/>
      <c r="Z43" s="10"/>
      <c r="AA43" s="10"/>
    </row>
    <row r="44" spans="1:31" x14ac:dyDescent="0.2">
      <c r="A44" s="1" t="s">
        <v>77</v>
      </c>
      <c r="B44" s="1">
        <v>27</v>
      </c>
      <c r="C44" s="1" t="s">
        <v>116</v>
      </c>
      <c r="D44" s="1" t="s">
        <v>117</v>
      </c>
      <c r="E44" s="1" t="s">
        <v>57</v>
      </c>
      <c r="F44" s="10"/>
      <c r="G44" s="10"/>
      <c r="J44" s="10"/>
      <c r="K44" s="10"/>
      <c r="N44" s="10"/>
      <c r="O44" s="10"/>
      <c r="R44" s="10"/>
      <c r="S44" s="10"/>
      <c r="V44" s="10"/>
      <c r="W44" s="10"/>
      <c r="Z44" s="10"/>
      <c r="AA44" s="10"/>
    </row>
    <row r="46" spans="1:31" ht="12" x14ac:dyDescent="0.2">
      <c r="A46" s="47" t="s">
        <v>182</v>
      </c>
      <c r="B46" s="47"/>
      <c r="C46" s="47"/>
      <c r="D46" s="47"/>
      <c r="E46" s="4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x14ac:dyDescent="0.2">
      <c r="A47" s="2" t="s">
        <v>0</v>
      </c>
      <c r="B47" s="2" t="s">
        <v>1</v>
      </c>
      <c r="C47" s="2" t="s">
        <v>2</v>
      </c>
      <c r="D47" s="2" t="s">
        <v>10</v>
      </c>
      <c r="E47" s="2" t="s">
        <v>3</v>
      </c>
      <c r="F47" s="46" t="s">
        <v>5</v>
      </c>
      <c r="G47" s="46"/>
      <c r="H47" s="46"/>
      <c r="I47" s="46"/>
      <c r="J47" s="46" t="s">
        <v>195</v>
      </c>
      <c r="K47" s="46"/>
      <c r="L47" s="46"/>
      <c r="M47" s="46"/>
      <c r="N47" s="46" t="s">
        <v>14</v>
      </c>
      <c r="O47" s="46"/>
      <c r="P47" s="46"/>
      <c r="Q47" s="46"/>
      <c r="R47" s="46" t="s">
        <v>25</v>
      </c>
      <c r="S47" s="46"/>
      <c r="T47" s="46"/>
      <c r="U47" s="46"/>
      <c r="V47" s="46" t="s">
        <v>5</v>
      </c>
      <c r="W47" s="46"/>
      <c r="X47" s="46"/>
      <c r="Y47" s="46"/>
      <c r="Z47" s="46" t="s">
        <v>429</v>
      </c>
      <c r="AA47" s="46"/>
      <c r="AB47" s="46"/>
      <c r="AC47" s="46"/>
      <c r="AD47" s="32"/>
      <c r="AE47" s="32" t="s">
        <v>6</v>
      </c>
    </row>
    <row r="48" spans="1:31" x14ac:dyDescent="0.2">
      <c r="A48" s="1">
        <v>1</v>
      </c>
      <c r="B48" s="1">
        <v>34</v>
      </c>
      <c r="C48" s="1" t="s">
        <v>141</v>
      </c>
      <c r="D48" s="1" t="s">
        <v>142</v>
      </c>
      <c r="E48" s="1" t="s">
        <v>143</v>
      </c>
      <c r="F48" s="1">
        <v>18</v>
      </c>
      <c r="G48" s="1" t="s">
        <v>137</v>
      </c>
      <c r="H48" s="1">
        <v>15</v>
      </c>
      <c r="I48" s="9">
        <f>SUM(F48,G48,H48)</f>
        <v>33</v>
      </c>
      <c r="J48" s="1">
        <v>24</v>
      </c>
      <c r="K48" s="1" t="s">
        <v>137</v>
      </c>
      <c r="L48" s="1" t="s">
        <v>137</v>
      </c>
      <c r="M48" s="9">
        <f>SUM(J48,K48,L48)</f>
        <v>24</v>
      </c>
      <c r="N48" s="1">
        <v>30</v>
      </c>
      <c r="O48" s="1" t="s">
        <v>137</v>
      </c>
      <c r="P48" s="1" t="s">
        <v>137</v>
      </c>
      <c r="Q48" s="9">
        <f>SUM(N48,O48,P48)</f>
        <v>30</v>
      </c>
      <c r="R48" s="1">
        <v>18</v>
      </c>
      <c r="S48" s="1" t="s">
        <v>137</v>
      </c>
      <c r="T48" s="1">
        <v>18</v>
      </c>
      <c r="U48" s="9">
        <f>SUM(R48,S48,T48)</f>
        <v>36</v>
      </c>
      <c r="W48" s="1">
        <v>18</v>
      </c>
      <c r="X48" s="1">
        <v>18</v>
      </c>
      <c r="Y48" s="9">
        <f t="shared" ref="Y48:Y49" si="1">SUM(V48,W48,X48)</f>
        <v>36</v>
      </c>
      <c r="Z48" s="11">
        <v>18</v>
      </c>
      <c r="AA48" s="11">
        <v>18</v>
      </c>
      <c r="AB48" s="11">
        <v>18</v>
      </c>
      <c r="AC48" s="24">
        <f>SUM(Z48,AA48,AB48)</f>
        <v>54</v>
      </c>
      <c r="AE48" s="14">
        <f>SUM(I48,M48,Q48,U48,Y48,AC48)</f>
        <v>213</v>
      </c>
    </row>
    <row r="49" spans="1:31" x14ac:dyDescent="0.2">
      <c r="A49" s="1">
        <v>2</v>
      </c>
      <c r="B49" s="4">
        <v>55</v>
      </c>
      <c r="C49" s="4" t="s">
        <v>225</v>
      </c>
      <c r="D49" s="4" t="s">
        <v>47</v>
      </c>
      <c r="E49" s="4" t="s">
        <v>224</v>
      </c>
      <c r="F49" s="11"/>
      <c r="G49" s="11"/>
      <c r="H49" s="11"/>
      <c r="I49" s="24"/>
      <c r="J49" s="11">
        <v>19</v>
      </c>
      <c r="K49" s="11" t="s">
        <v>137</v>
      </c>
      <c r="L49" s="11" t="s">
        <v>137</v>
      </c>
      <c r="M49" s="24">
        <f>SUM(J49,K49,L49)</f>
        <v>19</v>
      </c>
      <c r="N49" s="1">
        <v>24</v>
      </c>
      <c r="O49" s="1">
        <v>30</v>
      </c>
      <c r="P49" s="1" t="s">
        <v>137</v>
      </c>
      <c r="Q49" s="9">
        <f>SUM(N49,O49,P49)</f>
        <v>54</v>
      </c>
      <c r="R49" s="1" t="s">
        <v>137</v>
      </c>
      <c r="S49" s="1" t="s">
        <v>137</v>
      </c>
      <c r="T49" s="1" t="s">
        <v>135</v>
      </c>
      <c r="U49" s="9">
        <f t="shared" ref="U49" si="2">SUM(R49,S49,T49)</f>
        <v>0</v>
      </c>
      <c r="W49" s="1">
        <v>15</v>
      </c>
      <c r="X49" s="1">
        <v>15</v>
      </c>
      <c r="Y49" s="9">
        <f t="shared" si="1"/>
        <v>30</v>
      </c>
      <c r="Z49" s="11" t="s">
        <v>135</v>
      </c>
      <c r="AA49" s="11">
        <v>15</v>
      </c>
      <c r="AB49" s="11" t="s">
        <v>135</v>
      </c>
      <c r="AC49" s="24">
        <f t="shared" ref="AC49" si="3">SUM(Z49,AA49,AB49)</f>
        <v>15</v>
      </c>
      <c r="AE49" s="14">
        <f t="shared" ref="AE49:AE51" si="4">SUM(I49,M49,Q49,U49,Y49,AC49)</f>
        <v>118</v>
      </c>
    </row>
    <row r="50" spans="1:31" s="4" customFormat="1" x14ac:dyDescent="0.2">
      <c r="A50" s="4">
        <v>3</v>
      </c>
      <c r="B50" s="1">
        <v>11</v>
      </c>
      <c r="C50" s="1" t="s">
        <v>144</v>
      </c>
      <c r="D50" s="1" t="s">
        <v>142</v>
      </c>
      <c r="E50" s="1" t="s">
        <v>145</v>
      </c>
      <c r="F50" s="1" t="s">
        <v>135</v>
      </c>
      <c r="G50" s="1" t="s">
        <v>137</v>
      </c>
      <c r="H50" s="1">
        <v>18</v>
      </c>
      <c r="I50" s="9">
        <f>SUM(F50,G50,H50)</f>
        <v>18</v>
      </c>
      <c r="J50" s="1">
        <v>30</v>
      </c>
      <c r="K50" s="1" t="s">
        <v>137</v>
      </c>
      <c r="L50" s="1" t="s">
        <v>137</v>
      </c>
      <c r="M50" s="9">
        <f>SUM(J50,K50,L50)</f>
        <v>30</v>
      </c>
      <c r="N50" s="1"/>
      <c r="O50" s="1"/>
      <c r="P50" s="1"/>
      <c r="Q50" s="9"/>
      <c r="R50" s="1"/>
      <c r="S50" s="1"/>
      <c r="T50" s="1"/>
      <c r="U50" s="9"/>
      <c r="V50" s="1"/>
      <c r="W50" s="1"/>
      <c r="X50" s="1"/>
      <c r="Y50" s="9"/>
      <c r="Z50" s="11"/>
      <c r="AA50" s="11"/>
      <c r="AB50" s="11"/>
      <c r="AC50" s="24"/>
      <c r="AD50" s="1"/>
      <c r="AE50" s="14">
        <f t="shared" si="4"/>
        <v>48</v>
      </c>
    </row>
    <row r="51" spans="1:31" x14ac:dyDescent="0.2">
      <c r="A51" s="1">
        <v>4</v>
      </c>
      <c r="B51" s="1">
        <v>48</v>
      </c>
      <c r="C51" s="1" t="s">
        <v>359</v>
      </c>
      <c r="D51" s="1" t="s">
        <v>142</v>
      </c>
      <c r="E51" s="1" t="s">
        <v>224</v>
      </c>
      <c r="I51" s="9"/>
      <c r="M51" s="9"/>
      <c r="N51" s="1">
        <v>19</v>
      </c>
      <c r="O51" s="1" t="s">
        <v>135</v>
      </c>
      <c r="P51" s="1" t="s">
        <v>137</v>
      </c>
      <c r="Q51" s="9">
        <f>SUM(N51,O51,P51)</f>
        <v>19</v>
      </c>
      <c r="U51" s="9"/>
      <c r="Y51" s="9"/>
      <c r="Z51" s="11"/>
      <c r="AA51" s="11"/>
      <c r="AB51" s="11"/>
      <c r="AC51" s="24"/>
      <c r="AE51" s="14">
        <f t="shared" si="4"/>
        <v>19</v>
      </c>
    </row>
  </sheetData>
  <sortState ref="B3:AE31">
    <sortCondition descending="1" ref="AE3"/>
  </sortState>
  <mergeCells count="14">
    <mergeCell ref="N2:Q2"/>
    <mergeCell ref="N47:Q47"/>
    <mergeCell ref="A1:E1"/>
    <mergeCell ref="J2:M2"/>
    <mergeCell ref="J47:M47"/>
    <mergeCell ref="F2:I2"/>
    <mergeCell ref="F47:I47"/>
    <mergeCell ref="A46:E46"/>
    <mergeCell ref="Z47:AC47"/>
    <mergeCell ref="Z2:AC2"/>
    <mergeCell ref="V2:Y2"/>
    <mergeCell ref="V47:Y47"/>
    <mergeCell ref="R2:U2"/>
    <mergeCell ref="R47:U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zoomScaleNormal="100" workbookViewId="0">
      <selection activeCell="O16" sqref="O16"/>
    </sheetView>
  </sheetViews>
  <sheetFormatPr defaultColWidth="9.140625" defaultRowHeight="11.25" x14ac:dyDescent="0.2"/>
  <cols>
    <col min="1" max="1" width="4.42578125" style="4" bestFit="1" customWidth="1"/>
    <col min="2" max="2" width="3.140625" style="4" bestFit="1" customWidth="1"/>
    <col min="3" max="3" width="11.42578125" style="4" bestFit="1" customWidth="1"/>
    <col min="4" max="4" width="5.5703125" style="4" bestFit="1" customWidth="1"/>
    <col min="5" max="5" width="11.140625" style="4" bestFit="1" customWidth="1"/>
    <col min="6" max="9" width="2.42578125" style="4" bestFit="1" customWidth="1"/>
    <col min="10" max="12" width="2.5703125" style="4" bestFit="1" customWidth="1"/>
    <col min="13" max="18" width="2.42578125" style="4" bestFit="1" customWidth="1"/>
    <col min="19" max="19" width="2.5703125" style="4" bestFit="1" customWidth="1"/>
    <col min="20" max="20" width="2.42578125" style="4" bestFit="1" customWidth="1"/>
    <col min="21" max="22" width="2.5703125" style="4" bestFit="1" customWidth="1"/>
    <col min="23" max="27" width="2.42578125" style="4" bestFit="1" customWidth="1"/>
    <col min="28" max="28" width="1.42578125" style="4" customWidth="1"/>
    <col min="29" max="29" width="5.140625" style="1" bestFit="1" customWidth="1"/>
    <col min="30" max="30" width="4.140625" style="4" bestFit="1" customWidth="1"/>
    <col min="31" max="31" width="3.42578125" style="4" bestFit="1" customWidth="1"/>
    <col min="32" max="16384" width="9.140625" style="4"/>
  </cols>
  <sheetData>
    <row r="1" spans="1:31" x14ac:dyDescent="0.2">
      <c r="A1" s="44" t="s">
        <v>183</v>
      </c>
      <c r="B1" s="44"/>
      <c r="C1" s="44"/>
      <c r="D1" s="44"/>
      <c r="E1" s="44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31"/>
      <c r="V1" s="31"/>
      <c r="W1" s="31"/>
      <c r="X1" s="34"/>
      <c r="Y1" s="34"/>
      <c r="Z1" s="34"/>
      <c r="AA1" s="34"/>
      <c r="AB1" s="26"/>
      <c r="AE1" s="26"/>
    </row>
    <row r="2" spans="1:31" s="26" customFormat="1" x14ac:dyDescent="0.25">
      <c r="A2" s="26" t="s">
        <v>0</v>
      </c>
      <c r="B2" s="26" t="s">
        <v>1</v>
      </c>
      <c r="C2" s="26" t="s">
        <v>2</v>
      </c>
      <c r="D2" s="26" t="s">
        <v>10</v>
      </c>
      <c r="E2" s="26" t="s">
        <v>3</v>
      </c>
      <c r="F2" s="44" t="s">
        <v>5</v>
      </c>
      <c r="G2" s="44"/>
      <c r="H2" s="44"/>
      <c r="I2" s="44"/>
      <c r="J2" s="44" t="s">
        <v>195</v>
      </c>
      <c r="K2" s="44"/>
      <c r="L2" s="44"/>
      <c r="M2" s="44"/>
      <c r="N2" s="44" t="s">
        <v>305</v>
      </c>
      <c r="O2" s="44"/>
      <c r="P2" s="44"/>
      <c r="Q2" s="44"/>
      <c r="R2" s="44" t="s">
        <v>14</v>
      </c>
      <c r="S2" s="44"/>
      <c r="T2" s="44"/>
      <c r="U2" s="44" t="s">
        <v>25</v>
      </c>
      <c r="V2" s="44"/>
      <c r="W2" s="44"/>
      <c r="X2" s="44" t="s">
        <v>421</v>
      </c>
      <c r="Y2" s="44"/>
      <c r="Z2" s="44"/>
      <c r="AA2" s="44"/>
      <c r="AC2" s="26" t="s">
        <v>7</v>
      </c>
      <c r="AD2" s="26" t="s">
        <v>8</v>
      </c>
      <c r="AE2" s="26" t="s">
        <v>6</v>
      </c>
    </row>
    <row r="3" spans="1:31" x14ac:dyDescent="0.2">
      <c r="A3" s="4">
        <v>1</v>
      </c>
      <c r="B3" s="4">
        <v>61</v>
      </c>
      <c r="C3" s="4" t="s">
        <v>115</v>
      </c>
      <c r="D3" s="4" t="s">
        <v>25</v>
      </c>
      <c r="E3" s="4" t="s">
        <v>55</v>
      </c>
      <c r="F3" s="4">
        <v>12</v>
      </c>
      <c r="G3" s="4">
        <v>19</v>
      </c>
      <c r="H3" s="4">
        <v>19</v>
      </c>
      <c r="I3" s="12">
        <f>SUM(F3,G3,H3)</f>
        <v>50</v>
      </c>
      <c r="J3" s="4">
        <v>24</v>
      </c>
      <c r="K3" s="4">
        <v>30</v>
      </c>
      <c r="L3" s="4">
        <v>30</v>
      </c>
      <c r="M3" s="12">
        <f>SUM(J3,K3,L3)</f>
        <v>84</v>
      </c>
      <c r="N3" s="4">
        <v>24</v>
      </c>
      <c r="O3" s="4">
        <v>19</v>
      </c>
      <c r="P3" s="4">
        <v>24</v>
      </c>
      <c r="Q3" s="12">
        <f>SUM(N3,O3,P3)</f>
        <v>67</v>
      </c>
      <c r="R3" s="4">
        <v>19</v>
      </c>
      <c r="S3" s="4">
        <v>30</v>
      </c>
      <c r="T3" s="12">
        <f>SUM(R3,S3)</f>
        <v>49</v>
      </c>
      <c r="U3" s="4">
        <v>24</v>
      </c>
      <c r="V3" s="4">
        <v>30</v>
      </c>
      <c r="W3" s="12">
        <f t="shared" ref="W3:W10" si="0">SUM(U3,V3)</f>
        <v>54</v>
      </c>
      <c r="X3" s="4">
        <v>30</v>
      </c>
      <c r="Y3" s="4">
        <v>12</v>
      </c>
      <c r="Z3" s="4">
        <v>12</v>
      </c>
      <c r="AA3" s="12">
        <f>SUM(X3,Y3,Z3)</f>
        <v>54</v>
      </c>
      <c r="AC3" s="1">
        <f t="shared" ref="AC3:AC25" si="1">SUM(I3,M3,Q3,T3,W3,AA3)</f>
        <v>358</v>
      </c>
      <c r="AD3" s="4">
        <v>49</v>
      </c>
      <c r="AE3" s="14">
        <f t="shared" ref="AE3:AE25" si="2">AC3-AD3</f>
        <v>309</v>
      </c>
    </row>
    <row r="4" spans="1:31" x14ac:dyDescent="0.2">
      <c r="A4" s="4">
        <v>2</v>
      </c>
      <c r="B4" s="4">
        <v>84</v>
      </c>
      <c r="C4" s="4" t="s">
        <v>63</v>
      </c>
      <c r="D4" s="4" t="s">
        <v>64</v>
      </c>
      <c r="E4" s="4" t="s">
        <v>55</v>
      </c>
      <c r="F4" s="4">
        <v>30</v>
      </c>
      <c r="G4" s="4">
        <v>24</v>
      </c>
      <c r="H4" s="4">
        <v>30</v>
      </c>
      <c r="I4" s="12">
        <f>SUM(F4,G4,H4)</f>
        <v>84</v>
      </c>
      <c r="M4" s="12"/>
      <c r="Q4" s="12"/>
      <c r="R4" s="4">
        <v>30</v>
      </c>
      <c r="S4" s="4">
        <v>38</v>
      </c>
      <c r="T4" s="12">
        <f>SUM(R4,S4)</f>
        <v>68</v>
      </c>
      <c r="U4" s="4">
        <v>30</v>
      </c>
      <c r="V4" s="4">
        <v>60</v>
      </c>
      <c r="W4" s="12">
        <f t="shared" si="0"/>
        <v>90</v>
      </c>
      <c r="AA4" s="12"/>
      <c r="AC4" s="1">
        <f t="shared" si="1"/>
        <v>242</v>
      </c>
      <c r="AD4" s="4">
        <v>0</v>
      </c>
      <c r="AE4" s="14">
        <f t="shared" si="2"/>
        <v>242</v>
      </c>
    </row>
    <row r="5" spans="1:31" x14ac:dyDescent="0.2">
      <c r="A5" s="4">
        <v>3</v>
      </c>
      <c r="B5" s="4">
        <v>80</v>
      </c>
      <c r="C5" s="4" t="s">
        <v>244</v>
      </c>
      <c r="D5" s="4" t="s">
        <v>5</v>
      </c>
      <c r="E5" s="4" t="s">
        <v>59</v>
      </c>
      <c r="I5" s="12"/>
      <c r="J5" s="4">
        <v>6</v>
      </c>
      <c r="K5" s="4">
        <v>12</v>
      </c>
      <c r="L5" s="4">
        <v>19</v>
      </c>
      <c r="M5" s="12">
        <f t="shared" ref="M5:M10" si="3">SUM(J5,K5,L5)</f>
        <v>37</v>
      </c>
      <c r="N5" s="4">
        <v>19</v>
      </c>
      <c r="O5" s="4">
        <v>30</v>
      </c>
      <c r="P5" s="4">
        <v>30</v>
      </c>
      <c r="Q5" s="12">
        <f>SUM(N5,O5,P5)</f>
        <v>79</v>
      </c>
      <c r="T5" s="12"/>
      <c r="U5" s="4">
        <v>15</v>
      </c>
      <c r="V5" s="4">
        <v>38</v>
      </c>
      <c r="W5" s="12">
        <f t="shared" si="0"/>
        <v>53</v>
      </c>
      <c r="X5" s="4">
        <v>19</v>
      </c>
      <c r="Y5" s="4">
        <v>19</v>
      </c>
      <c r="Z5" s="4">
        <v>15</v>
      </c>
      <c r="AA5" s="12">
        <f>SUM(X5,Y5,Z5)</f>
        <v>53</v>
      </c>
      <c r="AC5" s="1">
        <f t="shared" si="1"/>
        <v>222</v>
      </c>
      <c r="AD5" s="4">
        <v>0</v>
      </c>
      <c r="AE5" s="14">
        <f t="shared" si="2"/>
        <v>222</v>
      </c>
    </row>
    <row r="6" spans="1:31" ht="33.75" x14ac:dyDescent="0.2">
      <c r="A6" s="4">
        <v>4</v>
      </c>
      <c r="B6" s="5" t="s">
        <v>169</v>
      </c>
      <c r="C6" s="4" t="s">
        <v>56</v>
      </c>
      <c r="D6" s="4" t="s">
        <v>5</v>
      </c>
      <c r="E6" s="5" t="s">
        <v>170</v>
      </c>
      <c r="F6" s="11">
        <v>24</v>
      </c>
      <c r="G6" s="11">
        <v>9</v>
      </c>
      <c r="H6" s="1">
        <v>12</v>
      </c>
      <c r="I6" s="12">
        <f>SUM(F6,G6,H6)</f>
        <v>45</v>
      </c>
      <c r="J6" s="11">
        <v>10</v>
      </c>
      <c r="K6" s="11">
        <v>19</v>
      </c>
      <c r="L6" s="11">
        <v>24</v>
      </c>
      <c r="M6" s="20">
        <f t="shared" si="3"/>
        <v>53</v>
      </c>
      <c r="N6" s="11">
        <v>30</v>
      </c>
      <c r="O6" s="11">
        <v>15</v>
      </c>
      <c r="P6" s="11">
        <v>15</v>
      </c>
      <c r="Q6" s="20">
        <f>SUM(N6,O6,P6)</f>
        <v>60</v>
      </c>
      <c r="R6" s="11">
        <v>9</v>
      </c>
      <c r="S6" s="11" t="s">
        <v>137</v>
      </c>
      <c r="T6" s="20">
        <f t="shared" ref="T6:T11" si="4">SUM(R6,S6)</f>
        <v>9</v>
      </c>
      <c r="U6" s="11">
        <v>19</v>
      </c>
      <c r="V6" s="11">
        <v>20</v>
      </c>
      <c r="W6" s="12">
        <f t="shared" si="0"/>
        <v>39</v>
      </c>
      <c r="X6" s="4" t="s">
        <v>137</v>
      </c>
      <c r="Y6" s="4">
        <v>10</v>
      </c>
      <c r="Z6" s="4">
        <v>9</v>
      </c>
      <c r="AA6" s="12">
        <f>SUM(X6,Y6,Z6)</f>
        <v>19</v>
      </c>
      <c r="AC6" s="4">
        <f t="shared" si="1"/>
        <v>225</v>
      </c>
      <c r="AD6" s="4">
        <v>9</v>
      </c>
      <c r="AE6" s="14">
        <f t="shared" si="2"/>
        <v>216</v>
      </c>
    </row>
    <row r="7" spans="1:31" x14ac:dyDescent="0.2">
      <c r="A7" s="4">
        <v>5</v>
      </c>
      <c r="B7" s="4">
        <v>39</v>
      </c>
      <c r="C7" s="4" t="s">
        <v>58</v>
      </c>
      <c r="D7" s="4" t="s">
        <v>5</v>
      </c>
      <c r="E7" s="4" t="s">
        <v>59</v>
      </c>
      <c r="F7" s="4">
        <v>15</v>
      </c>
      <c r="G7" s="4">
        <v>8</v>
      </c>
      <c r="H7" s="4">
        <v>15</v>
      </c>
      <c r="I7" s="12">
        <f>SUM(F7,G7,H7)</f>
        <v>38</v>
      </c>
      <c r="J7" s="4">
        <v>7</v>
      </c>
      <c r="K7" s="4">
        <v>9</v>
      </c>
      <c r="L7" s="4">
        <v>10</v>
      </c>
      <c r="M7" s="12">
        <f t="shared" si="3"/>
        <v>26</v>
      </c>
      <c r="N7" s="4">
        <v>15</v>
      </c>
      <c r="O7" s="4">
        <v>24</v>
      </c>
      <c r="P7" s="4">
        <v>19</v>
      </c>
      <c r="Q7" s="12">
        <f>SUM(N7,O7,P7)</f>
        <v>58</v>
      </c>
      <c r="R7" s="4">
        <v>7</v>
      </c>
      <c r="S7" s="4">
        <v>24</v>
      </c>
      <c r="T7" s="12">
        <f t="shared" si="4"/>
        <v>31</v>
      </c>
      <c r="U7" s="4">
        <v>10</v>
      </c>
      <c r="V7" s="4">
        <v>16</v>
      </c>
      <c r="W7" s="12">
        <f t="shared" si="0"/>
        <v>26</v>
      </c>
      <c r="AA7" s="12"/>
      <c r="AC7" s="1">
        <f t="shared" si="1"/>
        <v>179</v>
      </c>
      <c r="AD7" s="4">
        <v>0</v>
      </c>
      <c r="AE7" s="14">
        <f t="shared" si="2"/>
        <v>179</v>
      </c>
    </row>
    <row r="8" spans="1:31" x14ac:dyDescent="0.2">
      <c r="A8" s="4">
        <v>6</v>
      </c>
      <c r="B8" s="4">
        <v>99</v>
      </c>
      <c r="C8" s="4" t="s">
        <v>60</v>
      </c>
      <c r="D8" s="4" t="s">
        <v>14</v>
      </c>
      <c r="E8" s="4" t="s">
        <v>59</v>
      </c>
      <c r="F8" s="4">
        <v>9</v>
      </c>
      <c r="G8" s="4">
        <v>12</v>
      </c>
      <c r="H8" s="4">
        <v>24</v>
      </c>
      <c r="I8" s="12">
        <f>SUM(F8,G8,H8)</f>
        <v>45</v>
      </c>
      <c r="J8" s="4">
        <v>8</v>
      </c>
      <c r="K8" s="4">
        <v>10</v>
      </c>
      <c r="L8" s="4">
        <v>9</v>
      </c>
      <c r="M8" s="12">
        <f t="shared" si="3"/>
        <v>27</v>
      </c>
      <c r="Q8" s="12"/>
      <c r="R8" s="4">
        <v>8</v>
      </c>
      <c r="S8" s="4">
        <v>48</v>
      </c>
      <c r="T8" s="12">
        <f t="shared" si="4"/>
        <v>56</v>
      </c>
      <c r="U8" s="4">
        <v>8</v>
      </c>
      <c r="V8" s="4">
        <v>18</v>
      </c>
      <c r="W8" s="12">
        <f t="shared" si="0"/>
        <v>26</v>
      </c>
      <c r="AA8" s="12"/>
      <c r="AC8" s="1">
        <f t="shared" si="1"/>
        <v>154</v>
      </c>
      <c r="AD8" s="4">
        <v>0</v>
      </c>
      <c r="AE8" s="14">
        <f t="shared" si="2"/>
        <v>154</v>
      </c>
    </row>
    <row r="9" spans="1:31" x14ac:dyDescent="0.2">
      <c r="A9" s="4">
        <v>7</v>
      </c>
      <c r="B9" s="4">
        <v>75</v>
      </c>
      <c r="C9" s="4" t="s">
        <v>243</v>
      </c>
      <c r="D9" s="4" t="s">
        <v>14</v>
      </c>
      <c r="E9" s="4" t="s">
        <v>59</v>
      </c>
      <c r="I9" s="12"/>
      <c r="J9" s="4">
        <v>15</v>
      </c>
      <c r="K9" s="4" t="s">
        <v>137</v>
      </c>
      <c r="L9" s="4" t="s">
        <v>137</v>
      </c>
      <c r="M9" s="12">
        <f t="shared" si="3"/>
        <v>15</v>
      </c>
      <c r="Q9" s="12"/>
      <c r="R9" s="4">
        <v>15</v>
      </c>
      <c r="S9" s="4">
        <v>20</v>
      </c>
      <c r="T9" s="12">
        <f t="shared" si="4"/>
        <v>35</v>
      </c>
      <c r="U9" s="4" t="s">
        <v>135</v>
      </c>
      <c r="V9" s="4">
        <v>24</v>
      </c>
      <c r="W9" s="12">
        <f t="shared" si="0"/>
        <v>24</v>
      </c>
      <c r="X9" s="4">
        <v>24</v>
      </c>
      <c r="Y9" s="4">
        <v>30</v>
      </c>
      <c r="Z9" s="4">
        <v>24</v>
      </c>
      <c r="AA9" s="12">
        <f>SUM(X9,Y9,Z9)</f>
        <v>78</v>
      </c>
      <c r="AC9" s="1">
        <f t="shared" si="1"/>
        <v>152</v>
      </c>
      <c r="AD9" s="4">
        <v>0</v>
      </c>
      <c r="AE9" s="14">
        <f t="shared" si="2"/>
        <v>152</v>
      </c>
    </row>
    <row r="10" spans="1:31" x14ac:dyDescent="0.2">
      <c r="A10" s="4">
        <v>8</v>
      </c>
      <c r="B10" s="5">
        <v>9</v>
      </c>
      <c r="C10" s="4" t="s">
        <v>242</v>
      </c>
      <c r="D10" s="4" t="s">
        <v>35</v>
      </c>
      <c r="E10" s="15" t="s">
        <v>57</v>
      </c>
      <c r="F10" s="11"/>
      <c r="G10" s="11"/>
      <c r="H10" s="1"/>
      <c r="I10" s="12"/>
      <c r="J10" s="11">
        <v>19</v>
      </c>
      <c r="K10" s="11">
        <v>15</v>
      </c>
      <c r="L10" s="1">
        <v>15</v>
      </c>
      <c r="M10" s="12">
        <f t="shared" si="3"/>
        <v>49</v>
      </c>
      <c r="N10" s="11"/>
      <c r="O10" s="11"/>
      <c r="P10" s="1"/>
      <c r="Q10" s="12"/>
      <c r="R10" s="11">
        <v>24</v>
      </c>
      <c r="S10" s="1" t="s">
        <v>137</v>
      </c>
      <c r="T10" s="12">
        <f t="shared" si="4"/>
        <v>24</v>
      </c>
      <c r="U10" s="11" t="s">
        <v>135</v>
      </c>
      <c r="V10" s="11">
        <v>48</v>
      </c>
      <c r="W10" s="12">
        <f t="shared" si="0"/>
        <v>48</v>
      </c>
      <c r="AA10" s="12"/>
      <c r="AC10" s="1">
        <f t="shared" si="1"/>
        <v>121</v>
      </c>
      <c r="AD10" s="4">
        <v>0</v>
      </c>
      <c r="AE10" s="14">
        <f t="shared" si="2"/>
        <v>121</v>
      </c>
    </row>
    <row r="11" spans="1:31" x14ac:dyDescent="0.2">
      <c r="A11" s="4">
        <v>9</v>
      </c>
      <c r="B11" s="4">
        <v>47</v>
      </c>
      <c r="C11" s="4" t="s">
        <v>61</v>
      </c>
      <c r="D11" s="4" t="s">
        <v>62</v>
      </c>
      <c r="E11" s="4" t="s">
        <v>59</v>
      </c>
      <c r="F11" s="4">
        <v>19</v>
      </c>
      <c r="G11" s="4">
        <v>30</v>
      </c>
      <c r="H11" s="4" t="s">
        <v>135</v>
      </c>
      <c r="I11" s="12">
        <f>SUM(F11,G11,H11)</f>
        <v>49</v>
      </c>
      <c r="M11" s="12"/>
      <c r="Q11" s="12"/>
      <c r="R11" s="4">
        <v>12</v>
      </c>
      <c r="S11" s="4" t="s">
        <v>135</v>
      </c>
      <c r="T11" s="12">
        <f t="shared" si="4"/>
        <v>12</v>
      </c>
      <c r="W11" s="12"/>
      <c r="X11" s="4">
        <v>15</v>
      </c>
      <c r="Y11" s="4">
        <v>15</v>
      </c>
      <c r="Z11" s="4">
        <v>19</v>
      </c>
      <c r="AA11" s="12">
        <f>SUM(X11,Y11,Z11)</f>
        <v>49</v>
      </c>
      <c r="AC11" s="1">
        <f t="shared" si="1"/>
        <v>110</v>
      </c>
      <c r="AD11" s="4">
        <v>0</v>
      </c>
      <c r="AE11" s="14">
        <f t="shared" si="2"/>
        <v>110</v>
      </c>
    </row>
    <row r="12" spans="1:31" x14ac:dyDescent="0.2">
      <c r="A12" s="4">
        <v>10</v>
      </c>
      <c r="B12" s="5">
        <v>83</v>
      </c>
      <c r="C12" s="4" t="s">
        <v>194</v>
      </c>
      <c r="E12" s="15" t="s">
        <v>59</v>
      </c>
      <c r="F12" s="11"/>
      <c r="G12" s="11">
        <v>15</v>
      </c>
      <c r="H12" s="1"/>
      <c r="I12" s="12">
        <f>SUM(F12,G12,H12)</f>
        <v>15</v>
      </c>
      <c r="J12" s="11">
        <v>30</v>
      </c>
      <c r="K12" s="11">
        <v>24</v>
      </c>
      <c r="L12" s="1">
        <v>12</v>
      </c>
      <c r="M12" s="12">
        <f>SUM(J12,K12,L12)</f>
        <v>66</v>
      </c>
      <c r="N12" s="11">
        <v>12</v>
      </c>
      <c r="O12" s="11"/>
      <c r="P12" s="1"/>
      <c r="Q12" s="12">
        <f>SUM(N12,O12,P12)</f>
        <v>12</v>
      </c>
      <c r="R12" s="11"/>
      <c r="S12" s="1"/>
      <c r="T12" s="12"/>
      <c r="U12" s="11"/>
      <c r="V12" s="11"/>
      <c r="W12" s="12"/>
      <c r="AA12" s="12"/>
      <c r="AC12" s="1">
        <f t="shared" si="1"/>
        <v>93</v>
      </c>
      <c r="AD12" s="4">
        <v>0</v>
      </c>
      <c r="AE12" s="14">
        <f t="shared" si="2"/>
        <v>93</v>
      </c>
    </row>
    <row r="13" spans="1:31" x14ac:dyDescent="0.2">
      <c r="A13" s="4">
        <v>11</v>
      </c>
      <c r="B13" s="4">
        <v>33</v>
      </c>
      <c r="C13" s="4" t="s">
        <v>352</v>
      </c>
      <c r="D13" s="4" t="s">
        <v>25</v>
      </c>
      <c r="E13" s="4" t="s">
        <v>59</v>
      </c>
      <c r="I13" s="12"/>
      <c r="M13" s="12"/>
      <c r="Q13" s="12"/>
      <c r="R13" s="4">
        <v>6</v>
      </c>
      <c r="S13" s="4">
        <v>60</v>
      </c>
      <c r="T13" s="12">
        <f>SUM(R13,S13)</f>
        <v>66</v>
      </c>
      <c r="U13" s="4">
        <v>7</v>
      </c>
      <c r="V13" s="4">
        <v>14</v>
      </c>
      <c r="W13" s="12">
        <f>SUM(U13,V13)</f>
        <v>21</v>
      </c>
      <c r="AA13" s="12"/>
      <c r="AC13" s="1">
        <f t="shared" si="1"/>
        <v>87</v>
      </c>
      <c r="AD13" s="4">
        <v>0</v>
      </c>
      <c r="AE13" s="14">
        <f t="shared" si="2"/>
        <v>87</v>
      </c>
    </row>
    <row r="14" spans="1:31" x14ac:dyDescent="0.2">
      <c r="A14" s="4">
        <v>12</v>
      </c>
      <c r="C14" s="4" t="s">
        <v>53</v>
      </c>
      <c r="E14" s="4" t="s">
        <v>59</v>
      </c>
      <c r="I14" s="12"/>
      <c r="M14" s="12"/>
      <c r="Q14" s="12"/>
      <c r="T14" s="12"/>
      <c r="W14" s="12"/>
      <c r="X14" s="4" t="s">
        <v>137</v>
      </c>
      <c r="Y14" s="4">
        <v>24</v>
      </c>
      <c r="Z14" s="4">
        <v>30</v>
      </c>
      <c r="AA14" s="12">
        <f>SUM(X14,Y14,Z14)</f>
        <v>54</v>
      </c>
      <c r="AC14" s="1">
        <f t="shared" si="1"/>
        <v>54</v>
      </c>
      <c r="AD14" s="4">
        <v>0</v>
      </c>
      <c r="AE14" s="14">
        <f t="shared" si="2"/>
        <v>54</v>
      </c>
    </row>
    <row r="15" spans="1:31" x14ac:dyDescent="0.2">
      <c r="A15" s="4">
        <v>13</v>
      </c>
      <c r="B15" s="4">
        <v>86</v>
      </c>
      <c r="C15" s="4" t="s">
        <v>132</v>
      </c>
      <c r="D15" s="4" t="s">
        <v>14</v>
      </c>
      <c r="E15" s="4" t="s">
        <v>59</v>
      </c>
      <c r="F15" s="4">
        <v>10</v>
      </c>
      <c r="G15" s="4">
        <v>10</v>
      </c>
      <c r="H15" s="4">
        <v>10</v>
      </c>
      <c r="I15" s="12">
        <f>SUM(F15,G15,H15)</f>
        <v>30</v>
      </c>
      <c r="M15" s="12"/>
      <c r="Q15" s="12"/>
      <c r="T15" s="12"/>
      <c r="U15" s="4">
        <v>9</v>
      </c>
      <c r="V15" s="4" t="s">
        <v>137</v>
      </c>
      <c r="W15" s="12">
        <f>SUM(U15,V15)</f>
        <v>9</v>
      </c>
      <c r="AA15" s="12"/>
      <c r="AC15" s="1">
        <f t="shared" si="1"/>
        <v>39</v>
      </c>
      <c r="AD15" s="4">
        <v>0</v>
      </c>
      <c r="AE15" s="14">
        <f t="shared" si="2"/>
        <v>39</v>
      </c>
    </row>
    <row r="16" spans="1:31" x14ac:dyDescent="0.2">
      <c r="A16" s="4">
        <v>14</v>
      </c>
      <c r="B16" s="4">
        <v>58</v>
      </c>
      <c r="C16" s="4" t="s">
        <v>196</v>
      </c>
      <c r="D16" s="4" t="s">
        <v>25</v>
      </c>
      <c r="E16" s="4" t="s">
        <v>59</v>
      </c>
      <c r="I16" s="12"/>
      <c r="J16" s="4">
        <v>12</v>
      </c>
      <c r="K16" s="4" t="s">
        <v>137</v>
      </c>
      <c r="L16" s="4" t="s">
        <v>137</v>
      </c>
      <c r="M16" s="12">
        <f>SUM(J16,K16,L16)</f>
        <v>12</v>
      </c>
      <c r="Q16" s="12"/>
      <c r="T16" s="12"/>
      <c r="U16" s="4">
        <v>12</v>
      </c>
      <c r="V16" s="4">
        <v>12</v>
      </c>
      <c r="W16" s="12">
        <f>SUM(U16,V16)</f>
        <v>24</v>
      </c>
      <c r="AA16" s="12"/>
      <c r="AC16" s="1">
        <f t="shared" si="1"/>
        <v>36</v>
      </c>
      <c r="AD16" s="4">
        <v>0</v>
      </c>
      <c r="AE16" s="14">
        <f t="shared" si="2"/>
        <v>36</v>
      </c>
    </row>
    <row r="17" spans="1:31" x14ac:dyDescent="0.2">
      <c r="A17" s="4">
        <v>15</v>
      </c>
      <c r="B17" s="4">
        <v>55</v>
      </c>
      <c r="C17" s="4" t="s">
        <v>422</v>
      </c>
      <c r="E17" s="4" t="s">
        <v>59</v>
      </c>
      <c r="I17" s="12"/>
      <c r="M17" s="12"/>
      <c r="Q17" s="12"/>
      <c r="T17" s="12"/>
      <c r="W17" s="12"/>
      <c r="X17" s="4">
        <v>12</v>
      </c>
      <c r="Y17" s="4" t="s">
        <v>137</v>
      </c>
      <c r="Z17" s="4">
        <v>10</v>
      </c>
      <c r="AA17" s="12">
        <f>SUM(X17,Y17,Z17)</f>
        <v>22</v>
      </c>
      <c r="AC17" s="1">
        <f t="shared" si="1"/>
        <v>22</v>
      </c>
      <c r="AD17" s="4">
        <v>0</v>
      </c>
      <c r="AE17" s="14">
        <f t="shared" si="2"/>
        <v>22</v>
      </c>
    </row>
    <row r="18" spans="1:31" x14ac:dyDescent="0.2">
      <c r="A18" s="4">
        <v>16</v>
      </c>
      <c r="B18" s="4">
        <v>3</v>
      </c>
      <c r="C18" s="4" t="s">
        <v>351</v>
      </c>
      <c r="D18" s="4" t="s">
        <v>64</v>
      </c>
      <c r="E18" s="4" t="s">
        <v>55</v>
      </c>
      <c r="I18" s="12"/>
      <c r="M18" s="12"/>
      <c r="Q18" s="12"/>
      <c r="R18" s="4">
        <v>10</v>
      </c>
      <c r="S18" s="4" t="s">
        <v>135</v>
      </c>
      <c r="T18" s="12">
        <f>SUM(R18,S18)</f>
        <v>10</v>
      </c>
      <c r="W18" s="12"/>
      <c r="AA18" s="12"/>
      <c r="AC18" s="1">
        <f t="shared" si="1"/>
        <v>10</v>
      </c>
      <c r="AD18" s="4">
        <v>0</v>
      </c>
      <c r="AE18" s="14">
        <f t="shared" si="2"/>
        <v>10</v>
      </c>
    </row>
    <row r="19" spans="1:31" x14ac:dyDescent="0.2">
      <c r="A19" s="4">
        <v>17</v>
      </c>
      <c r="B19" s="4">
        <v>67</v>
      </c>
      <c r="C19" s="4" t="s">
        <v>50</v>
      </c>
      <c r="D19" s="4" t="s">
        <v>51</v>
      </c>
      <c r="E19" s="4" t="s">
        <v>52</v>
      </c>
      <c r="I19" s="12"/>
      <c r="J19" s="4">
        <v>9</v>
      </c>
      <c r="K19" s="4" t="s">
        <v>137</v>
      </c>
      <c r="L19" s="4" t="s">
        <v>137</v>
      </c>
      <c r="M19" s="12">
        <f>SUM(J19,K19,L19)</f>
        <v>9</v>
      </c>
      <c r="Q19" s="12"/>
      <c r="T19" s="12"/>
      <c r="W19" s="12"/>
      <c r="AA19" s="12"/>
      <c r="AC19" s="1">
        <f t="shared" si="1"/>
        <v>9</v>
      </c>
      <c r="AD19" s="4">
        <v>0</v>
      </c>
      <c r="AE19" s="14">
        <f t="shared" si="2"/>
        <v>9</v>
      </c>
    </row>
    <row r="20" spans="1:31" x14ac:dyDescent="0.2">
      <c r="A20" s="4">
        <v>18</v>
      </c>
      <c r="B20" s="4">
        <v>7</v>
      </c>
      <c r="C20" s="4" t="s">
        <v>388</v>
      </c>
      <c r="E20" s="4" t="s">
        <v>59</v>
      </c>
      <c r="I20" s="12"/>
      <c r="M20" s="12"/>
      <c r="Q20" s="12"/>
      <c r="T20" s="12"/>
      <c r="U20" s="4">
        <v>6</v>
      </c>
      <c r="V20" s="4" t="s">
        <v>137</v>
      </c>
      <c r="W20" s="12">
        <f>SUM(U20,V20)</f>
        <v>6</v>
      </c>
      <c r="AA20" s="12"/>
      <c r="AC20" s="1">
        <f t="shared" si="1"/>
        <v>6</v>
      </c>
      <c r="AD20" s="4">
        <v>0</v>
      </c>
      <c r="AE20" s="14">
        <f t="shared" si="2"/>
        <v>6</v>
      </c>
    </row>
    <row r="21" spans="1:31" x14ac:dyDescent="0.2">
      <c r="A21" s="4">
        <v>19</v>
      </c>
      <c r="B21" s="4">
        <v>21</v>
      </c>
      <c r="C21" s="4" t="s">
        <v>240</v>
      </c>
      <c r="D21" s="4" t="s">
        <v>25</v>
      </c>
      <c r="E21" s="4" t="s">
        <v>59</v>
      </c>
      <c r="F21" s="4" t="s">
        <v>264</v>
      </c>
      <c r="I21" s="12"/>
      <c r="J21" s="4" t="s">
        <v>135</v>
      </c>
      <c r="M21" s="12">
        <f>SUM(J21,K21,L21)</f>
        <v>0</v>
      </c>
      <c r="Q21" s="12"/>
      <c r="T21" s="12"/>
      <c r="U21" s="4" t="s">
        <v>137</v>
      </c>
      <c r="V21" s="4" t="s">
        <v>137</v>
      </c>
      <c r="W21" s="12">
        <f>SUM(U21,V21)</f>
        <v>0</v>
      </c>
      <c r="AA21" s="12"/>
      <c r="AC21" s="1">
        <f t="shared" si="1"/>
        <v>0</v>
      </c>
      <c r="AD21" s="4">
        <v>0</v>
      </c>
      <c r="AE21" s="14">
        <f t="shared" si="2"/>
        <v>0</v>
      </c>
    </row>
    <row r="22" spans="1:31" x14ac:dyDescent="0.2">
      <c r="A22" s="4">
        <v>20</v>
      </c>
      <c r="B22" s="4">
        <v>17</v>
      </c>
      <c r="C22" s="4" t="s">
        <v>245</v>
      </c>
      <c r="D22" s="4" t="s">
        <v>22</v>
      </c>
      <c r="E22" s="4" t="s">
        <v>59</v>
      </c>
      <c r="I22" s="12"/>
      <c r="J22" s="4" t="s">
        <v>137</v>
      </c>
      <c r="K22" s="4" t="s">
        <v>137</v>
      </c>
      <c r="L22" s="4" t="s">
        <v>137</v>
      </c>
      <c r="M22" s="12">
        <f>SUM(J22,K22,L22)</f>
        <v>0</v>
      </c>
      <c r="Q22" s="12"/>
      <c r="T22" s="12"/>
      <c r="W22" s="12"/>
      <c r="AA22" s="12"/>
      <c r="AC22" s="1">
        <f t="shared" si="1"/>
        <v>0</v>
      </c>
      <c r="AD22" s="4">
        <v>0</v>
      </c>
      <c r="AE22" s="14">
        <f t="shared" si="2"/>
        <v>0</v>
      </c>
    </row>
    <row r="23" spans="1:31" x14ac:dyDescent="0.2">
      <c r="A23" s="4">
        <v>21</v>
      </c>
      <c r="B23" s="4">
        <v>45</v>
      </c>
      <c r="C23" s="4" t="s">
        <v>353</v>
      </c>
      <c r="D23" s="4" t="s">
        <v>5</v>
      </c>
      <c r="E23" s="4" t="s">
        <v>59</v>
      </c>
      <c r="I23" s="12"/>
      <c r="M23" s="12"/>
      <c r="Q23" s="12"/>
      <c r="R23" s="4" t="s">
        <v>135</v>
      </c>
      <c r="S23" s="4" t="s">
        <v>137</v>
      </c>
      <c r="T23" s="12">
        <f>SUM(R23,S23)</f>
        <v>0</v>
      </c>
      <c r="W23" s="12"/>
      <c r="AA23" s="12"/>
      <c r="AC23" s="1">
        <f t="shared" si="1"/>
        <v>0</v>
      </c>
      <c r="AD23" s="4">
        <v>0</v>
      </c>
      <c r="AE23" s="14">
        <f t="shared" si="2"/>
        <v>0</v>
      </c>
    </row>
    <row r="24" spans="1:31" x14ac:dyDescent="0.2">
      <c r="A24" s="4">
        <v>22</v>
      </c>
      <c r="B24" s="4">
        <v>23</v>
      </c>
      <c r="C24" s="4" t="s">
        <v>354</v>
      </c>
      <c r="D24" s="4" t="s">
        <v>14</v>
      </c>
      <c r="E24" s="4" t="s">
        <v>59</v>
      </c>
      <c r="I24" s="12"/>
      <c r="M24" s="12"/>
      <c r="Q24" s="12"/>
      <c r="R24" s="4" t="s">
        <v>135</v>
      </c>
      <c r="S24" s="4" t="s">
        <v>137</v>
      </c>
      <c r="T24" s="12">
        <f>SUM(R24,S24)</f>
        <v>0</v>
      </c>
      <c r="W24" s="12"/>
      <c r="AA24" s="12"/>
      <c r="AC24" s="1">
        <f t="shared" si="1"/>
        <v>0</v>
      </c>
      <c r="AD24" s="4">
        <v>0</v>
      </c>
      <c r="AE24" s="14">
        <f t="shared" si="2"/>
        <v>0</v>
      </c>
    </row>
    <row r="25" spans="1:31" x14ac:dyDescent="0.2">
      <c r="A25" s="4">
        <v>22</v>
      </c>
      <c r="B25" s="4">
        <v>21</v>
      </c>
      <c r="C25" s="4" t="s">
        <v>269</v>
      </c>
      <c r="D25" s="4" t="s">
        <v>25</v>
      </c>
      <c r="E25" s="4" t="s">
        <v>59</v>
      </c>
      <c r="F25" s="4" t="s">
        <v>264</v>
      </c>
      <c r="I25" s="12"/>
      <c r="M25" s="12"/>
      <c r="Q25" s="12"/>
      <c r="T25" s="12"/>
      <c r="U25" s="4" t="s">
        <v>137</v>
      </c>
      <c r="V25" s="4" t="s">
        <v>137</v>
      </c>
      <c r="W25" s="12">
        <f>SUM(U25,V25)</f>
        <v>0</v>
      </c>
      <c r="AA25" s="12"/>
      <c r="AC25" s="1">
        <f t="shared" si="1"/>
        <v>0</v>
      </c>
      <c r="AD25" s="4">
        <v>0</v>
      </c>
      <c r="AE25" s="14">
        <f t="shared" si="2"/>
        <v>0</v>
      </c>
    </row>
    <row r="27" spans="1:31" x14ac:dyDescent="0.2">
      <c r="A27" s="4" t="s">
        <v>77</v>
      </c>
      <c r="B27" s="15">
        <v>83</v>
      </c>
      <c r="C27" s="15" t="s">
        <v>116</v>
      </c>
      <c r="D27" s="15" t="s">
        <v>117</v>
      </c>
      <c r="E27" s="15" t="s">
        <v>59</v>
      </c>
      <c r="F27" s="15"/>
      <c r="G27" s="11"/>
      <c r="H27" s="1"/>
      <c r="I27" s="12"/>
      <c r="J27" s="15"/>
      <c r="K27" s="11"/>
      <c r="L27" s="1"/>
      <c r="M27" s="12"/>
      <c r="N27" s="15"/>
      <c r="O27" s="11"/>
      <c r="P27" s="1"/>
      <c r="Q27" s="12"/>
      <c r="R27" s="15"/>
      <c r="S27" s="1"/>
      <c r="T27" s="12"/>
      <c r="U27" s="15"/>
      <c r="V27" s="11"/>
      <c r="W27" s="12"/>
      <c r="X27" s="15"/>
      <c r="Y27" s="11"/>
      <c r="Z27" s="1"/>
      <c r="AA27" s="12"/>
      <c r="AE27" s="12"/>
    </row>
    <row r="28" spans="1:31" x14ac:dyDescent="0.2">
      <c r="A28" s="4" t="s">
        <v>77</v>
      </c>
      <c r="B28" s="4">
        <v>10</v>
      </c>
      <c r="C28" s="4" t="s">
        <v>361</v>
      </c>
      <c r="D28" s="4" t="s">
        <v>126</v>
      </c>
      <c r="E28" s="4" t="s">
        <v>57</v>
      </c>
      <c r="I28" s="12"/>
      <c r="J28" s="15"/>
      <c r="K28" s="11"/>
      <c r="L28" s="1"/>
      <c r="M28" s="12"/>
      <c r="N28" s="15"/>
      <c r="O28" s="11"/>
      <c r="P28" s="1"/>
      <c r="Q28" s="12"/>
      <c r="R28" s="15"/>
      <c r="S28" s="1"/>
      <c r="T28" s="12"/>
      <c r="U28" s="15"/>
      <c r="V28" s="11"/>
      <c r="W28" s="12"/>
      <c r="X28" s="15"/>
      <c r="Y28" s="11"/>
      <c r="Z28" s="1"/>
      <c r="AA28" s="12"/>
      <c r="AE28" s="12"/>
    </row>
    <row r="29" spans="1:31" x14ac:dyDescent="0.2">
      <c r="A29" s="4" t="s">
        <v>77</v>
      </c>
      <c r="B29" s="4">
        <v>27</v>
      </c>
      <c r="C29" s="4" t="s">
        <v>124</v>
      </c>
      <c r="D29" s="4" t="s">
        <v>117</v>
      </c>
      <c r="E29" s="4" t="s">
        <v>57</v>
      </c>
      <c r="I29" s="12"/>
      <c r="J29" s="15"/>
      <c r="K29" s="11"/>
      <c r="L29" s="1"/>
      <c r="M29" s="12"/>
      <c r="N29" s="15"/>
      <c r="O29" s="11"/>
      <c r="P29" s="1"/>
      <c r="Q29" s="12"/>
      <c r="R29" s="15"/>
      <c r="S29" s="1"/>
      <c r="T29" s="12"/>
      <c r="U29" s="15"/>
      <c r="V29" s="11"/>
      <c r="W29" s="12"/>
      <c r="X29" s="15"/>
      <c r="Y29" s="11"/>
      <c r="Z29" s="1"/>
      <c r="AA29" s="12"/>
      <c r="AE29" s="12"/>
    </row>
    <row r="30" spans="1:31" x14ac:dyDescent="0.2">
      <c r="A30" s="4" t="s">
        <v>77</v>
      </c>
      <c r="B30" s="4">
        <v>63</v>
      </c>
      <c r="C30" s="4" t="s">
        <v>362</v>
      </c>
      <c r="D30" s="4" t="s">
        <v>363</v>
      </c>
      <c r="E30" s="4" t="s">
        <v>57</v>
      </c>
      <c r="I30" s="12"/>
      <c r="J30" s="15"/>
      <c r="K30" s="11"/>
      <c r="L30" s="1"/>
      <c r="M30" s="12"/>
      <c r="N30" s="15"/>
      <c r="O30" s="11"/>
      <c r="P30" s="1"/>
      <c r="Q30" s="12"/>
      <c r="R30" s="15"/>
      <c r="S30" s="1"/>
      <c r="T30" s="12"/>
      <c r="U30" s="15"/>
      <c r="V30" s="11"/>
      <c r="W30" s="12"/>
      <c r="X30" s="15"/>
      <c r="Y30" s="11"/>
      <c r="Z30" s="1"/>
      <c r="AA30" s="12"/>
      <c r="AE30" s="12"/>
    </row>
    <row r="31" spans="1:31" x14ac:dyDescent="0.2">
      <c r="A31" s="4" t="s">
        <v>77</v>
      </c>
      <c r="B31" s="4">
        <v>90</v>
      </c>
      <c r="C31" s="4" t="s">
        <v>364</v>
      </c>
      <c r="D31" s="4" t="s">
        <v>117</v>
      </c>
      <c r="E31" s="4" t="s">
        <v>57</v>
      </c>
      <c r="I31" s="12"/>
      <c r="J31" s="15"/>
      <c r="K31" s="11"/>
      <c r="L31" s="1"/>
      <c r="M31" s="12"/>
      <c r="N31" s="15"/>
      <c r="O31" s="11"/>
      <c r="P31" s="1"/>
      <c r="Q31" s="12"/>
      <c r="R31" s="15"/>
      <c r="S31" s="1"/>
      <c r="T31" s="12"/>
      <c r="U31" s="15"/>
      <c r="V31" s="11"/>
      <c r="W31" s="12"/>
      <c r="X31" s="15"/>
      <c r="Y31" s="11"/>
      <c r="Z31" s="1"/>
      <c r="AA31" s="12"/>
      <c r="AE31" s="12"/>
    </row>
    <row r="32" spans="1:31" x14ac:dyDescent="0.2">
      <c r="A32" s="4" t="s">
        <v>77</v>
      </c>
      <c r="B32" s="4">
        <v>22</v>
      </c>
      <c r="C32" s="4" t="s">
        <v>365</v>
      </c>
      <c r="D32" s="4" t="s">
        <v>363</v>
      </c>
      <c r="E32" s="4" t="s">
        <v>55</v>
      </c>
      <c r="I32" s="12"/>
      <c r="J32" s="15"/>
      <c r="K32" s="11"/>
      <c r="L32" s="1"/>
      <c r="M32" s="12"/>
      <c r="N32" s="15"/>
      <c r="O32" s="11"/>
      <c r="P32" s="1"/>
      <c r="Q32" s="12"/>
      <c r="R32" s="15"/>
      <c r="S32" s="1"/>
      <c r="T32" s="12"/>
      <c r="U32" s="15"/>
      <c r="V32" s="11"/>
      <c r="W32" s="12"/>
      <c r="X32" s="15"/>
      <c r="Y32" s="11"/>
      <c r="Z32" s="1"/>
      <c r="AA32" s="12"/>
      <c r="AE32" s="12"/>
    </row>
    <row r="33" spans="1:31" x14ac:dyDescent="0.2">
      <c r="A33" s="4" t="s">
        <v>77</v>
      </c>
      <c r="B33" s="4">
        <v>8</v>
      </c>
      <c r="C33" s="4" t="s">
        <v>366</v>
      </c>
      <c r="D33" s="4" t="s">
        <v>117</v>
      </c>
      <c r="E33" s="4" t="s">
        <v>55</v>
      </c>
      <c r="I33" s="12"/>
      <c r="J33" s="15"/>
      <c r="K33" s="11"/>
      <c r="L33" s="1"/>
      <c r="M33" s="12"/>
      <c r="N33" s="15"/>
      <c r="O33" s="11"/>
      <c r="P33" s="1"/>
      <c r="Q33" s="12"/>
      <c r="R33" s="15"/>
      <c r="S33" s="1"/>
      <c r="T33" s="12"/>
      <c r="U33" s="15"/>
      <c r="V33" s="11"/>
      <c r="W33" s="12"/>
      <c r="X33" s="15"/>
      <c r="Y33" s="11"/>
      <c r="Z33" s="1"/>
      <c r="AA33" s="12"/>
      <c r="AE33" s="12"/>
    </row>
    <row r="34" spans="1:31" x14ac:dyDescent="0.2">
      <c r="A34" s="4" t="s">
        <v>77</v>
      </c>
      <c r="B34" s="4">
        <v>48</v>
      </c>
      <c r="C34" s="4" t="s">
        <v>367</v>
      </c>
      <c r="D34" s="4" t="s">
        <v>117</v>
      </c>
      <c r="E34" s="4" t="s">
        <v>55</v>
      </c>
      <c r="I34" s="12"/>
      <c r="J34" s="15"/>
      <c r="K34" s="11"/>
      <c r="L34" s="1"/>
      <c r="M34" s="12"/>
      <c r="N34" s="15"/>
      <c r="O34" s="11"/>
      <c r="P34" s="1"/>
      <c r="Q34" s="12"/>
      <c r="R34" s="15"/>
      <c r="S34" s="1"/>
      <c r="T34" s="12"/>
      <c r="U34" s="15"/>
      <c r="V34" s="11"/>
      <c r="W34" s="12"/>
      <c r="X34" s="15"/>
      <c r="Y34" s="11"/>
      <c r="Z34" s="1"/>
      <c r="AA34" s="12"/>
      <c r="AE34" s="12"/>
    </row>
    <row r="35" spans="1:31" x14ac:dyDescent="0.2">
      <c r="A35" s="4" t="s">
        <v>77</v>
      </c>
      <c r="B35" s="4">
        <v>738</v>
      </c>
      <c r="C35" s="4" t="s">
        <v>368</v>
      </c>
      <c r="D35" s="4" t="s">
        <v>117</v>
      </c>
      <c r="E35" s="4" t="s">
        <v>57</v>
      </c>
      <c r="I35" s="12"/>
      <c r="J35" s="15"/>
      <c r="K35" s="11"/>
      <c r="L35" s="1"/>
      <c r="M35" s="12"/>
      <c r="N35" s="15"/>
      <c r="O35" s="11"/>
      <c r="P35" s="1"/>
      <c r="Q35" s="12"/>
      <c r="R35" s="15"/>
      <c r="S35" s="1"/>
      <c r="T35" s="12"/>
      <c r="U35" s="15"/>
      <c r="V35" s="11"/>
      <c r="W35" s="12"/>
      <c r="X35" s="15"/>
      <c r="Y35" s="11"/>
      <c r="Z35" s="1"/>
      <c r="AA35" s="12"/>
      <c r="AE35" s="12"/>
    </row>
  </sheetData>
  <sortState ref="B3:AE25">
    <sortCondition descending="1" ref="AE3"/>
  </sortState>
  <mergeCells count="7">
    <mergeCell ref="X2:AA2"/>
    <mergeCell ref="U2:W2"/>
    <mergeCell ref="F2:I2"/>
    <mergeCell ref="A1:E1"/>
    <mergeCell ref="J2:M2"/>
    <mergeCell ref="N2:Q2"/>
    <mergeCell ref="R2:T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zoomScaleNormal="100" workbookViewId="0">
      <selection activeCell="AA8" sqref="AA8"/>
    </sheetView>
  </sheetViews>
  <sheetFormatPr defaultColWidth="9.140625" defaultRowHeight="11.25" x14ac:dyDescent="0.25"/>
  <cols>
    <col min="1" max="1" width="5.140625" style="4" bestFit="1" customWidth="1"/>
    <col min="2" max="2" width="3.5703125" style="4" bestFit="1" customWidth="1"/>
    <col min="3" max="3" width="15" style="4" bestFit="1" customWidth="1"/>
    <col min="4" max="4" width="6.42578125" style="4" bestFit="1" customWidth="1"/>
    <col min="5" max="5" width="7.5703125" style="4" bestFit="1" customWidth="1"/>
    <col min="6" max="6" width="10.7109375" style="4" bestFit="1" customWidth="1"/>
    <col min="7" max="7" width="2.85546875" style="4" bestFit="1" customWidth="1"/>
    <col min="8" max="8" width="3.140625" style="4" bestFit="1" customWidth="1"/>
    <col min="9" max="9" width="2.5703125" style="4" bestFit="1" customWidth="1"/>
    <col min="10" max="10" width="2.42578125" style="4" bestFit="1" customWidth="1"/>
    <col min="11" max="11" width="2.85546875" style="4" bestFit="1" customWidth="1"/>
    <col min="12" max="12" width="3.140625" style="4" bestFit="1" customWidth="1"/>
    <col min="13" max="13" width="2.5703125" style="4" bestFit="1" customWidth="1"/>
    <col min="14" max="14" width="2.42578125" style="4" bestFit="1" customWidth="1"/>
    <col min="15" max="16" width="3.5703125" style="4" bestFit="1" customWidth="1"/>
    <col min="17" max="17" width="3" style="4" bestFit="1" customWidth="1"/>
    <col min="18" max="18" width="2.7109375" style="4" bestFit="1" customWidth="1"/>
    <col min="19" max="20" width="3.5703125" style="4" bestFit="1" customWidth="1"/>
    <col min="21" max="21" width="3" style="4" bestFit="1" customWidth="1"/>
    <col min="22" max="22" width="2.7109375" style="4" bestFit="1" customWidth="1"/>
    <col min="23" max="24" width="3.5703125" style="4" bestFit="1" customWidth="1"/>
    <col min="25" max="25" width="3" style="4" bestFit="1" customWidth="1"/>
    <col min="26" max="26" width="2.7109375" style="4" bestFit="1" customWidth="1"/>
    <col min="27" max="28" width="3.5703125" style="4" bestFit="1" customWidth="1"/>
    <col min="29" max="29" width="3" style="4" bestFit="1" customWidth="1"/>
    <col min="30" max="30" width="2.7109375" style="4" bestFit="1" customWidth="1"/>
    <col min="31" max="31" width="2.7109375" style="4" customWidth="1"/>
    <col min="32" max="32" width="4" style="4" bestFit="1" customWidth="1"/>
    <col min="33" max="16384" width="9.140625" style="4"/>
  </cols>
  <sheetData>
    <row r="1" spans="1:32" x14ac:dyDescent="0.25">
      <c r="A1" s="44" t="s">
        <v>184</v>
      </c>
      <c r="B1" s="44"/>
      <c r="C1" s="44"/>
      <c r="D1" s="44"/>
      <c r="E1" s="44"/>
      <c r="F1" s="44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s="33" customFormat="1" x14ac:dyDescent="0.25">
      <c r="A2" s="33" t="s">
        <v>0</v>
      </c>
      <c r="B2" s="33" t="s">
        <v>1</v>
      </c>
      <c r="C2" s="33" t="s">
        <v>2</v>
      </c>
      <c r="D2" s="33" t="s">
        <v>10</v>
      </c>
      <c r="E2" s="33" t="s">
        <v>67</v>
      </c>
      <c r="F2" s="33" t="s">
        <v>68</v>
      </c>
      <c r="G2" s="44" t="s">
        <v>5</v>
      </c>
      <c r="H2" s="44"/>
      <c r="I2" s="44"/>
      <c r="J2" s="44"/>
      <c r="K2" s="44" t="s">
        <v>195</v>
      </c>
      <c r="L2" s="44"/>
      <c r="M2" s="44"/>
      <c r="N2" s="44"/>
      <c r="O2" s="44" t="s">
        <v>14</v>
      </c>
      <c r="P2" s="44"/>
      <c r="Q2" s="44"/>
      <c r="R2" s="44"/>
      <c r="S2" s="44" t="s">
        <v>25</v>
      </c>
      <c r="T2" s="44"/>
      <c r="U2" s="44"/>
      <c r="V2" s="44"/>
      <c r="W2" s="44" t="s">
        <v>5</v>
      </c>
      <c r="X2" s="44"/>
      <c r="Y2" s="44"/>
      <c r="Z2" s="44"/>
      <c r="AA2" s="44" t="s">
        <v>429</v>
      </c>
      <c r="AB2" s="44"/>
      <c r="AC2" s="44"/>
      <c r="AD2" s="44"/>
      <c r="AE2" s="18"/>
      <c r="AF2" s="21" t="s">
        <v>6</v>
      </c>
    </row>
    <row r="3" spans="1:32" x14ac:dyDescent="0.25">
      <c r="A3" s="4">
        <v>1</v>
      </c>
      <c r="B3" s="4">
        <v>111</v>
      </c>
      <c r="C3" s="4" t="s">
        <v>74</v>
      </c>
      <c r="D3" s="4" t="s">
        <v>5</v>
      </c>
      <c r="E3" s="4" t="s">
        <v>75</v>
      </c>
      <c r="F3" s="4" t="s">
        <v>76</v>
      </c>
      <c r="G3" s="4">
        <v>30</v>
      </c>
      <c r="H3" s="4">
        <v>24</v>
      </c>
      <c r="I3" s="4">
        <v>30</v>
      </c>
      <c r="J3" s="14">
        <f>SUM(G3,H3,I3)</f>
        <v>84</v>
      </c>
      <c r="N3" s="14"/>
      <c r="O3" s="4">
        <v>24</v>
      </c>
      <c r="P3" s="4" t="s">
        <v>135</v>
      </c>
      <c r="Q3" s="4" t="s">
        <v>137</v>
      </c>
      <c r="R3" s="14">
        <f t="shared" ref="R3:R8" si="0">SUM(O3,P3,Q3)</f>
        <v>24</v>
      </c>
      <c r="V3" s="14">
        <f t="shared" ref="V3:V9" si="1">SUM(S3,T3,U3)</f>
        <v>0</v>
      </c>
      <c r="W3" s="4">
        <v>18</v>
      </c>
      <c r="X3" s="4">
        <v>30</v>
      </c>
      <c r="Y3" s="4" t="s">
        <v>135</v>
      </c>
      <c r="Z3" s="14">
        <f>SUM(W3,X3,Y3)</f>
        <v>48</v>
      </c>
      <c r="AA3" s="4">
        <v>15</v>
      </c>
      <c r="AB3" s="4">
        <v>18</v>
      </c>
      <c r="AC3" s="4">
        <v>18</v>
      </c>
      <c r="AD3" s="14">
        <f>SUM(AA3,AB3,AC3)</f>
        <v>51</v>
      </c>
      <c r="AE3" s="18"/>
      <c r="AF3" s="14">
        <f t="shared" ref="AF3:AF9" si="2">SUM(J3,N3,R3,V3,Z3,AD3)</f>
        <v>207</v>
      </c>
    </row>
    <row r="4" spans="1:32" x14ac:dyDescent="0.25">
      <c r="A4" s="4">
        <v>2</v>
      </c>
      <c r="B4" s="4">
        <v>57</v>
      </c>
      <c r="C4" s="4" t="s">
        <v>71</v>
      </c>
      <c r="D4" s="4" t="s">
        <v>14</v>
      </c>
      <c r="E4" s="4" t="s">
        <v>72</v>
      </c>
      <c r="F4" s="4" t="s">
        <v>73</v>
      </c>
      <c r="G4" s="4">
        <v>24</v>
      </c>
      <c r="H4" s="4">
        <v>30</v>
      </c>
      <c r="I4" s="4">
        <v>24</v>
      </c>
      <c r="J4" s="14">
        <f>SUM(G4,H4,I4)</f>
        <v>78</v>
      </c>
      <c r="K4" s="4">
        <v>30</v>
      </c>
      <c r="L4" s="4" t="s">
        <v>137</v>
      </c>
      <c r="M4" s="4" t="s">
        <v>137</v>
      </c>
      <c r="N4" s="14">
        <f>SUM(K4,L4,M4)</f>
        <v>30</v>
      </c>
      <c r="O4" s="4">
        <v>15</v>
      </c>
      <c r="P4" s="4">
        <v>15</v>
      </c>
      <c r="Q4" s="4" t="s">
        <v>137</v>
      </c>
      <c r="R4" s="14">
        <f t="shared" si="0"/>
        <v>30</v>
      </c>
      <c r="V4" s="14">
        <f t="shared" si="1"/>
        <v>0</v>
      </c>
      <c r="Z4" s="14"/>
      <c r="AD4" s="14"/>
      <c r="AE4" s="18"/>
      <c r="AF4" s="14">
        <f t="shared" si="2"/>
        <v>138</v>
      </c>
    </row>
    <row r="5" spans="1:32" x14ac:dyDescent="0.25">
      <c r="A5" s="4">
        <v>3</v>
      </c>
      <c r="B5" s="4">
        <v>56</v>
      </c>
      <c r="C5" s="4" t="s">
        <v>321</v>
      </c>
      <c r="D5" s="4" t="s">
        <v>14</v>
      </c>
      <c r="E5" s="4" t="s">
        <v>75</v>
      </c>
      <c r="F5" s="4" t="s">
        <v>76</v>
      </c>
      <c r="J5" s="14"/>
      <c r="L5" s="22"/>
      <c r="M5" s="22"/>
      <c r="N5" s="14"/>
      <c r="O5" s="4">
        <v>30</v>
      </c>
      <c r="P5" s="22" t="s">
        <v>135</v>
      </c>
      <c r="Q5" s="22">
        <v>19</v>
      </c>
      <c r="R5" s="14">
        <f t="shared" si="0"/>
        <v>49</v>
      </c>
      <c r="T5" s="22"/>
      <c r="U5" s="22"/>
      <c r="V5" s="14">
        <f t="shared" si="1"/>
        <v>0</v>
      </c>
      <c r="W5" s="4" t="s">
        <v>137</v>
      </c>
      <c r="X5" s="22">
        <v>24</v>
      </c>
      <c r="Y5" s="22">
        <v>30</v>
      </c>
      <c r="Z5" s="14">
        <f>SUM(W5,X5,Y5)</f>
        <v>54</v>
      </c>
      <c r="AB5" s="4">
        <v>15</v>
      </c>
      <c r="AC5" s="4">
        <v>15</v>
      </c>
      <c r="AD5" s="14">
        <f>SUM(AA5,AB5,AC5)</f>
        <v>30</v>
      </c>
      <c r="AE5" s="18"/>
      <c r="AF5" s="14">
        <f t="shared" si="2"/>
        <v>133</v>
      </c>
    </row>
    <row r="6" spans="1:32" x14ac:dyDescent="0.25">
      <c r="A6" s="4">
        <v>4</v>
      </c>
      <c r="B6" s="4">
        <v>167</v>
      </c>
      <c r="C6" s="4" t="s">
        <v>246</v>
      </c>
      <c r="D6" s="4" t="s">
        <v>22</v>
      </c>
      <c r="E6" s="4" t="s">
        <v>75</v>
      </c>
      <c r="F6" s="4" t="s">
        <v>76</v>
      </c>
      <c r="J6" s="14"/>
      <c r="K6" s="4">
        <v>24</v>
      </c>
      <c r="L6" s="4" t="s">
        <v>137</v>
      </c>
      <c r="M6" s="4" t="s">
        <v>137</v>
      </c>
      <c r="N6" s="14">
        <f>SUM(K6,L6,M6)</f>
        <v>24</v>
      </c>
      <c r="O6" s="4">
        <v>19</v>
      </c>
      <c r="P6" s="4">
        <v>30</v>
      </c>
      <c r="Q6" s="4">
        <v>30</v>
      </c>
      <c r="R6" s="14">
        <f t="shared" si="0"/>
        <v>79</v>
      </c>
      <c r="V6" s="14">
        <f t="shared" si="1"/>
        <v>0</v>
      </c>
      <c r="Z6" s="14"/>
      <c r="AD6" s="14"/>
      <c r="AE6" s="18"/>
      <c r="AF6" s="14">
        <f t="shared" si="2"/>
        <v>103</v>
      </c>
    </row>
    <row r="7" spans="1:32" x14ac:dyDescent="0.25">
      <c r="A7" s="4">
        <v>5</v>
      </c>
      <c r="B7" s="22" t="s">
        <v>322</v>
      </c>
      <c r="C7" s="4" t="s">
        <v>323</v>
      </c>
      <c r="D7" s="4" t="s">
        <v>47</v>
      </c>
      <c r="E7" s="4" t="s">
        <v>324</v>
      </c>
      <c r="F7" s="4" t="s">
        <v>325</v>
      </c>
      <c r="J7" s="14"/>
      <c r="L7" s="22"/>
      <c r="M7" s="22"/>
      <c r="N7" s="14"/>
      <c r="O7" s="4">
        <v>12</v>
      </c>
      <c r="P7" s="22">
        <v>24</v>
      </c>
      <c r="Q7" s="22">
        <v>24</v>
      </c>
      <c r="R7" s="14">
        <f t="shared" si="0"/>
        <v>60</v>
      </c>
      <c r="T7" s="22"/>
      <c r="U7" s="22"/>
      <c r="V7" s="14">
        <f t="shared" si="1"/>
        <v>0</v>
      </c>
      <c r="X7" s="22"/>
      <c r="Y7" s="22"/>
      <c r="Z7" s="14"/>
      <c r="AD7" s="14"/>
      <c r="AE7" s="18"/>
      <c r="AF7" s="14">
        <f t="shared" si="2"/>
        <v>60</v>
      </c>
    </row>
    <row r="8" spans="1:32" x14ac:dyDescent="0.25">
      <c r="A8" s="4">
        <v>6</v>
      </c>
      <c r="B8" s="4">
        <v>154</v>
      </c>
      <c r="C8" s="4" t="s">
        <v>328</v>
      </c>
      <c r="D8" s="4" t="s">
        <v>14</v>
      </c>
      <c r="E8" s="4" t="s">
        <v>88</v>
      </c>
      <c r="F8" s="4" t="s">
        <v>329</v>
      </c>
      <c r="J8" s="14"/>
      <c r="N8" s="14"/>
      <c r="O8" s="4">
        <v>10</v>
      </c>
      <c r="P8" s="4">
        <v>19</v>
      </c>
      <c r="Q8" s="4" t="s">
        <v>135</v>
      </c>
      <c r="R8" s="14">
        <f t="shared" si="0"/>
        <v>29</v>
      </c>
      <c r="V8" s="14">
        <f t="shared" si="1"/>
        <v>0</v>
      </c>
      <c r="Z8" s="14"/>
      <c r="AD8" s="14"/>
      <c r="AE8" s="18"/>
      <c r="AF8" s="14">
        <f t="shared" si="2"/>
        <v>29</v>
      </c>
    </row>
    <row r="9" spans="1:32" x14ac:dyDescent="0.25">
      <c r="A9" s="4">
        <v>7</v>
      </c>
      <c r="B9" s="4">
        <v>14</v>
      </c>
      <c r="C9" s="4" t="s">
        <v>65</v>
      </c>
      <c r="D9" s="4" t="s">
        <v>66</v>
      </c>
      <c r="E9" s="4" t="s">
        <v>69</v>
      </c>
      <c r="F9" s="4" t="s">
        <v>70</v>
      </c>
      <c r="G9" s="4" t="s">
        <v>135</v>
      </c>
      <c r="H9" s="4" t="s">
        <v>137</v>
      </c>
      <c r="I9" s="4" t="s">
        <v>137</v>
      </c>
      <c r="J9" s="14">
        <f>SUM(G9,H9,I9)</f>
        <v>0</v>
      </c>
      <c r="N9" s="14"/>
      <c r="R9" s="14"/>
      <c r="V9" s="14">
        <f t="shared" si="1"/>
        <v>0</v>
      </c>
      <c r="Z9" s="14"/>
      <c r="AD9" s="14"/>
      <c r="AE9" s="18"/>
      <c r="AF9" s="14">
        <f t="shared" si="2"/>
        <v>0</v>
      </c>
    </row>
    <row r="11" spans="1:32" x14ac:dyDescent="0.25">
      <c r="B11" s="4">
        <v>117</v>
      </c>
      <c r="C11" s="4" t="s">
        <v>171</v>
      </c>
      <c r="D11" s="4" t="s">
        <v>14</v>
      </c>
      <c r="E11" s="4" t="s">
        <v>75</v>
      </c>
      <c r="F11" s="4" t="s">
        <v>172</v>
      </c>
      <c r="J11" s="14"/>
      <c r="K11" s="4" t="s">
        <v>247</v>
      </c>
      <c r="L11" s="22" t="s">
        <v>247</v>
      </c>
      <c r="M11" s="22" t="s">
        <v>247</v>
      </c>
      <c r="N11" s="14">
        <f>SUM(K11,L11,M11)</f>
        <v>0</v>
      </c>
      <c r="P11" s="22"/>
      <c r="Q11" s="22"/>
      <c r="R11" s="14"/>
      <c r="T11" s="22"/>
      <c r="U11" s="22"/>
      <c r="V11" s="14"/>
      <c r="X11" s="22"/>
      <c r="Y11" s="22"/>
      <c r="Z11" s="14"/>
      <c r="AB11" s="22"/>
      <c r="AC11" s="22"/>
      <c r="AD11" s="14"/>
      <c r="AE11" s="18"/>
      <c r="AF11" s="14"/>
    </row>
    <row r="12" spans="1:32" ht="22.5" x14ac:dyDescent="0.25">
      <c r="A12" s="4" t="s">
        <v>77</v>
      </c>
      <c r="B12" s="4">
        <v>881</v>
      </c>
      <c r="C12" s="4" t="s">
        <v>78</v>
      </c>
      <c r="D12" s="5" t="s">
        <v>134</v>
      </c>
      <c r="E12" s="4" t="s">
        <v>75</v>
      </c>
      <c r="F12" s="4" t="s">
        <v>76</v>
      </c>
      <c r="G12" s="13" t="s">
        <v>133</v>
      </c>
      <c r="H12" s="13" t="s">
        <v>137</v>
      </c>
      <c r="I12" s="13" t="s">
        <v>137</v>
      </c>
      <c r="K12" s="13" t="s">
        <v>133</v>
      </c>
      <c r="L12" s="13" t="s">
        <v>137</v>
      </c>
      <c r="M12" s="13" t="s">
        <v>137</v>
      </c>
      <c r="O12" s="13" t="s">
        <v>133</v>
      </c>
      <c r="P12" s="13" t="s">
        <v>137</v>
      </c>
      <c r="Q12" s="13" t="s">
        <v>137</v>
      </c>
      <c r="S12" s="13" t="s">
        <v>133</v>
      </c>
      <c r="T12" s="13" t="s">
        <v>137</v>
      </c>
      <c r="U12" s="13" t="s">
        <v>137</v>
      </c>
      <c r="W12" s="13"/>
      <c r="X12" s="13"/>
      <c r="Y12" s="13"/>
      <c r="AA12" s="13"/>
      <c r="AB12" s="13"/>
      <c r="AC12" s="13"/>
      <c r="AE12" s="18"/>
    </row>
    <row r="13" spans="1:32" x14ac:dyDescent="0.25">
      <c r="A13" s="4" t="s">
        <v>77</v>
      </c>
      <c r="B13" s="4">
        <v>731</v>
      </c>
      <c r="C13" s="4" t="s">
        <v>417</v>
      </c>
      <c r="D13" s="5"/>
      <c r="E13" s="4" t="s">
        <v>75</v>
      </c>
      <c r="F13" s="4" t="s">
        <v>89</v>
      </c>
      <c r="G13" s="13"/>
      <c r="H13" s="13"/>
      <c r="I13" s="13"/>
      <c r="K13" s="13"/>
      <c r="L13" s="13"/>
      <c r="M13" s="13"/>
      <c r="O13" s="13"/>
      <c r="P13" s="13"/>
      <c r="Q13" s="13"/>
      <c r="S13" s="13"/>
      <c r="T13" s="13"/>
      <c r="U13" s="13"/>
      <c r="W13" s="13"/>
      <c r="X13" s="13"/>
      <c r="Y13" s="13"/>
      <c r="AA13" s="13"/>
      <c r="AB13" s="13"/>
      <c r="AC13" s="13"/>
      <c r="AE13" s="18"/>
    </row>
    <row r="14" spans="1:32" x14ac:dyDescent="0.25">
      <c r="AE14" s="18"/>
    </row>
    <row r="15" spans="1:32" x14ac:dyDescent="0.25">
      <c r="A15" s="44" t="s">
        <v>185</v>
      </c>
      <c r="B15" s="44"/>
      <c r="C15" s="44"/>
      <c r="D15" s="44"/>
      <c r="E15" s="44"/>
      <c r="F15" s="4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2" x14ac:dyDescent="0.25">
      <c r="A16" s="33" t="s">
        <v>0</v>
      </c>
      <c r="B16" s="33" t="s">
        <v>1</v>
      </c>
      <c r="C16" s="33" t="s">
        <v>2</v>
      </c>
      <c r="D16" s="33" t="s">
        <v>10</v>
      </c>
      <c r="E16" s="33" t="s">
        <v>67</v>
      </c>
      <c r="F16" s="33" t="s">
        <v>68</v>
      </c>
      <c r="G16" s="44" t="s">
        <v>5</v>
      </c>
      <c r="H16" s="44"/>
      <c r="I16" s="44"/>
      <c r="J16" s="44"/>
      <c r="K16" s="44" t="s">
        <v>195</v>
      </c>
      <c r="L16" s="44"/>
      <c r="M16" s="44"/>
      <c r="N16" s="44"/>
      <c r="O16" s="44" t="s">
        <v>14</v>
      </c>
      <c r="P16" s="44"/>
      <c r="Q16" s="44"/>
      <c r="R16" s="44"/>
      <c r="S16" s="44" t="s">
        <v>25</v>
      </c>
      <c r="T16" s="44"/>
      <c r="U16" s="44"/>
      <c r="V16" s="44"/>
      <c r="W16" s="44" t="s">
        <v>5</v>
      </c>
      <c r="X16" s="44"/>
      <c r="Y16" s="44"/>
      <c r="Z16" s="44"/>
      <c r="AA16" s="44" t="s">
        <v>429</v>
      </c>
      <c r="AB16" s="44"/>
      <c r="AC16" s="44"/>
      <c r="AD16" s="44"/>
      <c r="AE16" s="18"/>
      <c r="AF16" s="21" t="s">
        <v>6</v>
      </c>
    </row>
    <row r="17" spans="1:32" x14ac:dyDescent="0.25">
      <c r="A17" s="4">
        <v>1</v>
      </c>
      <c r="B17" s="4">
        <v>30</v>
      </c>
      <c r="C17" s="4" t="s">
        <v>79</v>
      </c>
      <c r="D17" s="4" t="s">
        <v>64</v>
      </c>
      <c r="E17" s="4" t="s">
        <v>64</v>
      </c>
      <c r="F17" s="4" t="s">
        <v>80</v>
      </c>
      <c r="G17" s="4">
        <v>30</v>
      </c>
      <c r="H17" s="4">
        <v>24</v>
      </c>
      <c r="I17" s="4">
        <v>30</v>
      </c>
      <c r="J17" s="14">
        <f>SUM(G17,H17,I17)</f>
        <v>84</v>
      </c>
      <c r="K17" s="4">
        <v>19</v>
      </c>
      <c r="L17" s="4">
        <v>30</v>
      </c>
      <c r="M17" s="4">
        <v>30</v>
      </c>
      <c r="N17" s="14">
        <f>SUM(K17,L17,M17)</f>
        <v>79</v>
      </c>
      <c r="O17" s="4">
        <v>19</v>
      </c>
      <c r="P17" s="4">
        <v>24</v>
      </c>
      <c r="Q17" s="4">
        <v>30</v>
      </c>
      <c r="R17" s="14">
        <f t="shared" ref="R17:R22" si="3">SUM(O17,P17,Q17)</f>
        <v>73</v>
      </c>
      <c r="S17" s="4">
        <v>19</v>
      </c>
      <c r="T17" s="4">
        <v>24</v>
      </c>
      <c r="U17" s="4">
        <v>30</v>
      </c>
      <c r="V17" s="14">
        <f t="shared" ref="V17:V22" si="4">SUM(S17,T17,U17)</f>
        <v>73</v>
      </c>
      <c r="W17" s="4">
        <v>24</v>
      </c>
      <c r="X17" s="4">
        <v>30</v>
      </c>
      <c r="Y17" s="4">
        <v>30</v>
      </c>
      <c r="Z17" s="14">
        <f t="shared" ref="Z17:Z25" si="5">SUM(W17,X17,Y17)</f>
        <v>84</v>
      </c>
      <c r="AA17" s="4">
        <v>30</v>
      </c>
      <c r="AB17" s="4">
        <v>19</v>
      </c>
      <c r="AC17" s="4" t="s">
        <v>137</v>
      </c>
      <c r="AD17" s="14">
        <f>SUM(AA17,AB17,AC17)</f>
        <v>49</v>
      </c>
      <c r="AE17" s="18"/>
      <c r="AF17" s="14">
        <f t="shared" ref="AF17:AF34" si="6">SUM(J17,N17,R17,V17,Z17,AD17)</f>
        <v>442</v>
      </c>
    </row>
    <row r="18" spans="1:32" x14ac:dyDescent="0.25">
      <c r="A18" s="4">
        <v>2</v>
      </c>
      <c r="B18" s="4">
        <v>184</v>
      </c>
      <c r="C18" s="4" t="s">
        <v>87</v>
      </c>
      <c r="D18" s="4" t="s">
        <v>18</v>
      </c>
      <c r="E18" s="4" t="s">
        <v>88</v>
      </c>
      <c r="F18" s="4" t="s">
        <v>89</v>
      </c>
      <c r="G18" s="4">
        <v>19</v>
      </c>
      <c r="H18" s="4">
        <v>19</v>
      </c>
      <c r="I18" s="4">
        <v>19</v>
      </c>
      <c r="J18" s="14">
        <f>SUM(G18,H18,I18)</f>
        <v>57</v>
      </c>
      <c r="K18" s="4">
        <v>30</v>
      </c>
      <c r="L18" s="4">
        <v>24</v>
      </c>
      <c r="M18" s="4">
        <v>24</v>
      </c>
      <c r="N18" s="14">
        <f>SUM(K18,L18,M18)</f>
        <v>78</v>
      </c>
      <c r="O18" s="4">
        <v>12</v>
      </c>
      <c r="P18" s="4" t="s">
        <v>135</v>
      </c>
      <c r="Q18" s="4">
        <v>15</v>
      </c>
      <c r="R18" s="14">
        <f t="shared" si="3"/>
        <v>27</v>
      </c>
      <c r="S18" s="4">
        <v>30</v>
      </c>
      <c r="T18" s="4">
        <v>30</v>
      </c>
      <c r="U18" s="4" t="s">
        <v>135</v>
      </c>
      <c r="V18" s="14">
        <f t="shared" si="4"/>
        <v>60</v>
      </c>
      <c r="W18" s="4">
        <v>19</v>
      </c>
      <c r="X18" s="4">
        <v>6</v>
      </c>
      <c r="Y18" s="4">
        <v>7</v>
      </c>
      <c r="Z18" s="14">
        <f t="shared" si="5"/>
        <v>32</v>
      </c>
      <c r="AA18" s="4">
        <v>19</v>
      </c>
      <c r="AB18" s="4">
        <v>24</v>
      </c>
      <c r="AC18" s="4">
        <v>30</v>
      </c>
      <c r="AD18" s="14">
        <f>SUM(AA18,AB18,AC18)</f>
        <v>73</v>
      </c>
      <c r="AE18" s="18"/>
      <c r="AF18" s="14">
        <f t="shared" si="6"/>
        <v>327</v>
      </c>
    </row>
    <row r="19" spans="1:32" x14ac:dyDescent="0.25">
      <c r="A19" s="4">
        <v>3</v>
      </c>
      <c r="B19" s="4">
        <v>153</v>
      </c>
      <c r="C19" s="4" t="s">
        <v>86</v>
      </c>
      <c r="D19" s="4" t="s">
        <v>14</v>
      </c>
      <c r="E19" s="4" t="s">
        <v>64</v>
      </c>
      <c r="F19" s="4" t="s">
        <v>85</v>
      </c>
      <c r="G19" s="4">
        <v>15</v>
      </c>
      <c r="H19" s="4">
        <v>15</v>
      </c>
      <c r="I19" s="4">
        <v>10</v>
      </c>
      <c r="J19" s="14">
        <f>SUM(G19,H19,I19)</f>
        <v>40</v>
      </c>
      <c r="K19" s="4">
        <v>24</v>
      </c>
      <c r="L19" s="4">
        <v>19</v>
      </c>
      <c r="M19" s="4">
        <v>19</v>
      </c>
      <c r="N19" s="14">
        <f>SUM(K19,L19,M19)</f>
        <v>62</v>
      </c>
      <c r="O19" s="4">
        <v>9</v>
      </c>
      <c r="P19" s="4">
        <v>8</v>
      </c>
      <c r="Q19" s="4">
        <v>19</v>
      </c>
      <c r="R19" s="14">
        <f t="shared" si="3"/>
        <v>36</v>
      </c>
      <c r="S19" s="4">
        <v>15</v>
      </c>
      <c r="T19" s="4">
        <v>19</v>
      </c>
      <c r="U19" s="4">
        <v>15</v>
      </c>
      <c r="V19" s="14">
        <f t="shared" si="4"/>
        <v>49</v>
      </c>
      <c r="W19" s="4">
        <v>10</v>
      </c>
      <c r="X19" s="4">
        <v>10</v>
      </c>
      <c r="Y19" s="4">
        <v>12</v>
      </c>
      <c r="Z19" s="14">
        <f t="shared" si="5"/>
        <v>32</v>
      </c>
      <c r="AA19" s="4">
        <v>15</v>
      </c>
      <c r="AB19" s="4">
        <v>15</v>
      </c>
      <c r="AC19" s="4">
        <v>19</v>
      </c>
      <c r="AD19" s="14">
        <f>SUM(AA19,AB19,AC19)</f>
        <v>49</v>
      </c>
      <c r="AE19" s="18"/>
      <c r="AF19" s="14">
        <f t="shared" si="6"/>
        <v>268</v>
      </c>
    </row>
    <row r="20" spans="1:32" ht="22.5" x14ac:dyDescent="0.2">
      <c r="A20" s="4">
        <v>4</v>
      </c>
      <c r="B20" s="4">
        <v>81</v>
      </c>
      <c r="C20" s="4" t="s">
        <v>84</v>
      </c>
      <c r="D20" s="4" t="s">
        <v>14</v>
      </c>
      <c r="E20" s="4" t="s">
        <v>64</v>
      </c>
      <c r="F20" s="5" t="s">
        <v>445</v>
      </c>
      <c r="G20" s="11">
        <v>24</v>
      </c>
      <c r="H20" s="11" t="s">
        <v>137</v>
      </c>
      <c r="I20" s="11">
        <v>15</v>
      </c>
      <c r="J20" s="24">
        <f>SUM(G20,H20,I20)</f>
        <v>39</v>
      </c>
      <c r="K20" s="11" t="s">
        <v>137</v>
      </c>
      <c r="L20" s="11" t="s">
        <v>137</v>
      </c>
      <c r="M20" s="11" t="s">
        <v>137</v>
      </c>
      <c r="N20" s="24">
        <f>SUM(K20,L20,M20)</f>
        <v>0</v>
      </c>
      <c r="O20" s="11">
        <v>15</v>
      </c>
      <c r="P20" s="11">
        <v>15</v>
      </c>
      <c r="Q20" s="11">
        <v>10</v>
      </c>
      <c r="R20" s="24">
        <f t="shared" si="3"/>
        <v>40</v>
      </c>
      <c r="S20" s="11"/>
      <c r="T20" s="36"/>
      <c r="U20" s="36"/>
      <c r="V20" s="24">
        <f t="shared" si="4"/>
        <v>0</v>
      </c>
      <c r="W20" s="11">
        <v>15</v>
      </c>
      <c r="X20" s="36">
        <v>9</v>
      </c>
      <c r="Y20" s="36">
        <v>9</v>
      </c>
      <c r="Z20" s="24">
        <f t="shared" si="5"/>
        <v>33</v>
      </c>
      <c r="AA20" s="1"/>
      <c r="AB20" s="1">
        <v>12</v>
      </c>
      <c r="AC20" s="1">
        <v>15</v>
      </c>
      <c r="AD20" s="9">
        <f>SUM(AA20,AB20,AC20)</f>
        <v>27</v>
      </c>
      <c r="AE20" s="18"/>
      <c r="AF20" s="14">
        <f t="shared" si="6"/>
        <v>139</v>
      </c>
    </row>
    <row r="21" spans="1:32" x14ac:dyDescent="0.25">
      <c r="A21" s="4">
        <v>5</v>
      </c>
      <c r="B21" s="4">
        <v>62</v>
      </c>
      <c r="C21" s="4" t="s">
        <v>248</v>
      </c>
      <c r="D21" s="4" t="s">
        <v>25</v>
      </c>
      <c r="E21" s="4" t="s">
        <v>249</v>
      </c>
      <c r="F21" s="4" t="s">
        <v>250</v>
      </c>
      <c r="J21" s="14"/>
      <c r="N21" s="14"/>
      <c r="O21" s="4">
        <v>7</v>
      </c>
      <c r="P21" s="4">
        <v>9</v>
      </c>
      <c r="Q21" s="4">
        <v>8</v>
      </c>
      <c r="R21" s="14">
        <f t="shared" si="3"/>
        <v>24</v>
      </c>
      <c r="S21" s="4">
        <v>24</v>
      </c>
      <c r="T21" s="22" t="s">
        <v>137</v>
      </c>
      <c r="U21" s="22">
        <v>19</v>
      </c>
      <c r="V21" s="14">
        <f t="shared" si="4"/>
        <v>43</v>
      </c>
      <c r="W21" s="4" t="s">
        <v>135</v>
      </c>
      <c r="X21" s="22">
        <v>19</v>
      </c>
      <c r="Y21" s="22">
        <v>19</v>
      </c>
      <c r="Z21" s="14">
        <f t="shared" si="5"/>
        <v>38</v>
      </c>
      <c r="AD21" s="14"/>
      <c r="AE21" s="18"/>
      <c r="AF21" s="14">
        <f t="shared" si="6"/>
        <v>105</v>
      </c>
    </row>
    <row r="22" spans="1:32" x14ac:dyDescent="0.25">
      <c r="A22" s="4">
        <v>6</v>
      </c>
      <c r="B22" s="4">
        <v>241</v>
      </c>
      <c r="C22" s="4" t="s">
        <v>81</v>
      </c>
      <c r="D22" s="4" t="s">
        <v>35</v>
      </c>
      <c r="E22" s="4" t="s">
        <v>82</v>
      </c>
      <c r="F22" s="4" t="s">
        <v>83</v>
      </c>
      <c r="G22" s="4" t="s">
        <v>137</v>
      </c>
      <c r="H22" s="4">
        <v>30</v>
      </c>
      <c r="I22" s="4">
        <v>24</v>
      </c>
      <c r="J22" s="14">
        <f>SUM(G22,H22,I22)</f>
        <v>54</v>
      </c>
      <c r="N22" s="14"/>
      <c r="O22" s="4">
        <v>8</v>
      </c>
      <c r="P22" s="4" t="s">
        <v>137</v>
      </c>
      <c r="Q22" s="4" t="s">
        <v>137</v>
      </c>
      <c r="R22" s="14">
        <f t="shared" si="3"/>
        <v>8</v>
      </c>
      <c r="V22" s="14">
        <f t="shared" si="4"/>
        <v>0</v>
      </c>
      <c r="W22" s="4">
        <v>30</v>
      </c>
      <c r="X22" s="4">
        <v>5</v>
      </c>
      <c r="Y22" s="4" t="s">
        <v>137</v>
      </c>
      <c r="Z22" s="14">
        <f t="shared" si="5"/>
        <v>35</v>
      </c>
      <c r="AD22" s="14"/>
      <c r="AE22" s="18"/>
      <c r="AF22" s="14">
        <f t="shared" si="6"/>
        <v>97</v>
      </c>
    </row>
    <row r="23" spans="1:32" x14ac:dyDescent="0.25">
      <c r="A23" s="4">
        <v>7</v>
      </c>
      <c r="B23" s="4">
        <v>46</v>
      </c>
      <c r="C23" s="4" t="s">
        <v>253</v>
      </c>
      <c r="D23" s="4" t="s">
        <v>5</v>
      </c>
      <c r="E23" s="4" t="s">
        <v>75</v>
      </c>
      <c r="F23" s="4" t="s">
        <v>89</v>
      </c>
      <c r="J23" s="14"/>
      <c r="N23" s="14"/>
      <c r="R23" s="14"/>
      <c r="T23" s="22"/>
      <c r="U23" s="22"/>
      <c r="V23" s="14"/>
      <c r="W23" s="4" t="s">
        <v>137</v>
      </c>
      <c r="X23" s="22">
        <v>24</v>
      </c>
      <c r="Y23" s="22">
        <v>24</v>
      </c>
      <c r="Z23" s="14">
        <f t="shared" si="5"/>
        <v>48</v>
      </c>
      <c r="AA23" s="4" t="s">
        <v>135</v>
      </c>
      <c r="AB23" s="4">
        <v>30</v>
      </c>
      <c r="AC23" s="4">
        <v>12</v>
      </c>
      <c r="AD23" s="14">
        <f>SUM(AA23,AB23,AC23)</f>
        <v>42</v>
      </c>
      <c r="AE23" s="18"/>
      <c r="AF23" s="14">
        <f t="shared" si="6"/>
        <v>90</v>
      </c>
    </row>
    <row r="24" spans="1:32" x14ac:dyDescent="0.25">
      <c r="A24" s="4">
        <v>8</v>
      </c>
      <c r="B24" s="4">
        <v>266</v>
      </c>
      <c r="C24" s="4" t="s">
        <v>332</v>
      </c>
      <c r="D24" s="4" t="s">
        <v>5</v>
      </c>
      <c r="E24" s="4" t="s">
        <v>64</v>
      </c>
      <c r="F24" s="4" t="s">
        <v>333</v>
      </c>
      <c r="J24" s="14"/>
      <c r="N24" s="14"/>
      <c r="O24" s="4">
        <v>10</v>
      </c>
      <c r="P24" s="4" t="s">
        <v>135</v>
      </c>
      <c r="Q24" s="4" t="s">
        <v>135</v>
      </c>
      <c r="R24" s="14">
        <f>SUM(O24,P24,Q24)</f>
        <v>10</v>
      </c>
      <c r="T24" s="22"/>
      <c r="U24" s="22"/>
      <c r="V24" s="14">
        <f t="shared" ref="V24:V34" si="7">SUM(S24,T24,U24)</f>
        <v>0</v>
      </c>
      <c r="W24" s="4">
        <v>12</v>
      </c>
      <c r="X24" s="22">
        <v>12</v>
      </c>
      <c r="Y24" s="22">
        <v>8</v>
      </c>
      <c r="Z24" s="14">
        <f t="shared" si="5"/>
        <v>32</v>
      </c>
      <c r="AA24" s="4">
        <v>24</v>
      </c>
      <c r="AB24" s="4" t="s">
        <v>135</v>
      </c>
      <c r="AC24" s="4">
        <v>24</v>
      </c>
      <c r="AD24" s="14">
        <f>SUM(AA24,AB24,AC24)</f>
        <v>48</v>
      </c>
      <c r="AE24" s="18"/>
      <c r="AF24" s="14">
        <f t="shared" si="6"/>
        <v>90</v>
      </c>
    </row>
    <row r="25" spans="1:32" x14ac:dyDescent="0.25">
      <c r="A25" s="4">
        <v>9</v>
      </c>
      <c r="B25" s="4">
        <v>5</v>
      </c>
      <c r="C25" s="4" t="s">
        <v>326</v>
      </c>
      <c r="D25" s="4" t="s">
        <v>14</v>
      </c>
      <c r="E25" s="4" t="s">
        <v>88</v>
      </c>
      <c r="F25" s="4" t="s">
        <v>167</v>
      </c>
      <c r="J25" s="14"/>
      <c r="N25" s="14"/>
      <c r="O25" s="4">
        <v>24</v>
      </c>
      <c r="P25" s="4">
        <v>19</v>
      </c>
      <c r="Q25" s="4">
        <v>12</v>
      </c>
      <c r="R25" s="14">
        <f>SUM(O25,P25,Q25)</f>
        <v>55</v>
      </c>
      <c r="V25" s="14">
        <f t="shared" si="7"/>
        <v>0</v>
      </c>
      <c r="X25" s="4">
        <v>8</v>
      </c>
      <c r="Y25" s="4">
        <v>10</v>
      </c>
      <c r="Z25" s="14">
        <f t="shared" si="5"/>
        <v>18</v>
      </c>
      <c r="AD25" s="14"/>
      <c r="AE25" s="18"/>
      <c r="AF25" s="14">
        <f t="shared" si="6"/>
        <v>73</v>
      </c>
    </row>
    <row r="26" spans="1:32" x14ac:dyDescent="0.25">
      <c r="A26" s="4">
        <v>10</v>
      </c>
      <c r="B26" s="4">
        <v>52</v>
      </c>
      <c r="C26" s="4" t="s">
        <v>327</v>
      </c>
      <c r="D26" s="4" t="s">
        <v>25</v>
      </c>
      <c r="E26" s="4" t="s">
        <v>88</v>
      </c>
      <c r="F26" s="4" t="s">
        <v>167</v>
      </c>
      <c r="J26" s="14"/>
      <c r="N26" s="14"/>
      <c r="O26" s="4">
        <v>30</v>
      </c>
      <c r="P26" s="4">
        <v>30</v>
      </c>
      <c r="Q26" s="4">
        <v>9</v>
      </c>
      <c r="R26" s="14">
        <f>SUM(O26,P26,Q26)</f>
        <v>69</v>
      </c>
      <c r="T26" s="22"/>
      <c r="U26" s="22"/>
      <c r="V26" s="14">
        <f t="shared" si="7"/>
        <v>0</v>
      </c>
      <c r="X26" s="22"/>
      <c r="Y26" s="22"/>
      <c r="Z26" s="14"/>
      <c r="AD26" s="14"/>
      <c r="AE26" s="18"/>
      <c r="AF26" s="14">
        <f t="shared" si="6"/>
        <v>69</v>
      </c>
    </row>
    <row r="27" spans="1:32" x14ac:dyDescent="0.25">
      <c r="A27" s="4">
        <v>11</v>
      </c>
      <c r="B27" s="4">
        <v>4</v>
      </c>
      <c r="C27" s="4" t="s">
        <v>369</v>
      </c>
      <c r="D27" s="4" t="s">
        <v>51</v>
      </c>
      <c r="E27" s="4" t="s">
        <v>20</v>
      </c>
      <c r="F27" s="4" t="s">
        <v>370</v>
      </c>
      <c r="J27" s="14"/>
      <c r="N27" s="14"/>
      <c r="P27" s="4">
        <v>10</v>
      </c>
      <c r="Q27" s="4">
        <v>24</v>
      </c>
      <c r="R27" s="14">
        <f>SUM(O27,P27,Q27)</f>
        <v>34</v>
      </c>
      <c r="T27" s="22"/>
      <c r="U27" s="22"/>
      <c r="V27" s="14">
        <f t="shared" si="7"/>
        <v>0</v>
      </c>
      <c r="W27" s="4" t="s">
        <v>137</v>
      </c>
      <c r="X27" s="22">
        <v>15</v>
      </c>
      <c r="Y27" s="22">
        <v>15</v>
      </c>
      <c r="Z27" s="14">
        <f>SUM(W27,X27,Y27)</f>
        <v>30</v>
      </c>
      <c r="AD27" s="14"/>
      <c r="AE27" s="18"/>
      <c r="AF27" s="14">
        <f t="shared" si="6"/>
        <v>64</v>
      </c>
    </row>
    <row r="28" spans="1:32" x14ac:dyDescent="0.25">
      <c r="A28" s="4">
        <v>12</v>
      </c>
      <c r="B28" s="4">
        <v>25</v>
      </c>
      <c r="C28" s="4" t="s">
        <v>336</v>
      </c>
      <c r="D28" s="4" t="s">
        <v>337</v>
      </c>
      <c r="E28" s="4" t="s">
        <v>72</v>
      </c>
      <c r="F28" s="4" t="s">
        <v>338</v>
      </c>
      <c r="J28" s="14"/>
      <c r="N28" s="14"/>
      <c r="R28" s="14"/>
      <c r="S28" s="4">
        <v>12</v>
      </c>
      <c r="T28" s="4" t="s">
        <v>137</v>
      </c>
      <c r="U28" s="4">
        <v>24</v>
      </c>
      <c r="V28" s="14">
        <f t="shared" si="7"/>
        <v>36</v>
      </c>
      <c r="Z28" s="14"/>
      <c r="AD28" s="14"/>
      <c r="AE28" s="18"/>
      <c r="AF28" s="14">
        <f t="shared" si="6"/>
        <v>36</v>
      </c>
    </row>
    <row r="29" spans="1:32" x14ac:dyDescent="0.25">
      <c r="A29" s="4">
        <v>13</v>
      </c>
      <c r="B29" s="4">
        <v>67</v>
      </c>
      <c r="C29" s="4" t="s">
        <v>136</v>
      </c>
      <c r="D29" s="4" t="s">
        <v>22</v>
      </c>
      <c r="E29" s="4" t="s">
        <v>88</v>
      </c>
      <c r="F29" s="4" t="s">
        <v>89</v>
      </c>
      <c r="G29" s="4">
        <v>12</v>
      </c>
      <c r="H29" s="4" t="s">
        <v>135</v>
      </c>
      <c r="I29" s="4">
        <v>9</v>
      </c>
      <c r="J29" s="14">
        <f>SUM(G29,H29,I29)</f>
        <v>21</v>
      </c>
      <c r="N29" s="14"/>
      <c r="R29" s="14"/>
      <c r="T29" s="22"/>
      <c r="U29" s="22"/>
      <c r="V29" s="14">
        <f t="shared" si="7"/>
        <v>0</v>
      </c>
      <c r="X29" s="22">
        <v>7</v>
      </c>
      <c r="Y29" s="22">
        <v>6</v>
      </c>
      <c r="Z29" s="14">
        <f>SUM(W29,X29,Y29)</f>
        <v>13</v>
      </c>
      <c r="AD29" s="14"/>
      <c r="AE29" s="18"/>
      <c r="AF29" s="14">
        <f t="shared" si="6"/>
        <v>34</v>
      </c>
    </row>
    <row r="30" spans="1:32" x14ac:dyDescent="0.25">
      <c r="A30" s="4">
        <v>14</v>
      </c>
      <c r="B30" s="4">
        <v>117</v>
      </c>
      <c r="C30" s="4" t="s">
        <v>171</v>
      </c>
      <c r="D30" s="4" t="s">
        <v>14</v>
      </c>
      <c r="E30" s="4" t="s">
        <v>88</v>
      </c>
      <c r="F30" s="4" t="s">
        <v>172</v>
      </c>
      <c r="G30" s="4" t="s">
        <v>163</v>
      </c>
      <c r="H30" s="4" t="s">
        <v>137</v>
      </c>
      <c r="I30" s="4">
        <v>12</v>
      </c>
      <c r="J30" s="14">
        <f>SUM(G30,H30,I30)</f>
        <v>12</v>
      </c>
      <c r="N30" s="14"/>
      <c r="R30" s="14"/>
      <c r="T30" s="22"/>
      <c r="U30" s="22"/>
      <c r="V30" s="14">
        <f t="shared" si="7"/>
        <v>0</v>
      </c>
      <c r="X30" s="22"/>
      <c r="Y30" s="22"/>
      <c r="Z30" s="14"/>
      <c r="AD30" s="14"/>
      <c r="AE30" s="18"/>
      <c r="AF30" s="14">
        <f t="shared" si="6"/>
        <v>12</v>
      </c>
    </row>
    <row r="31" spans="1:32" x14ac:dyDescent="0.25">
      <c r="A31" s="4">
        <v>15</v>
      </c>
      <c r="B31" s="4">
        <v>79</v>
      </c>
      <c r="C31" s="4" t="s">
        <v>251</v>
      </c>
      <c r="D31" s="4" t="s">
        <v>25</v>
      </c>
      <c r="E31" s="4" t="s">
        <v>249</v>
      </c>
      <c r="F31" s="4" t="s">
        <v>252</v>
      </c>
      <c r="J31" s="14"/>
      <c r="K31" s="4">
        <v>12</v>
      </c>
      <c r="L31" s="4" t="s">
        <v>137</v>
      </c>
      <c r="M31" s="4" t="s">
        <v>137</v>
      </c>
      <c r="N31" s="14">
        <f>SUM(K31,L31,M31)</f>
        <v>12</v>
      </c>
      <c r="R31" s="14"/>
      <c r="T31" s="22"/>
      <c r="U31" s="22"/>
      <c r="V31" s="14">
        <f t="shared" si="7"/>
        <v>0</v>
      </c>
      <c r="X31" s="22"/>
      <c r="Y31" s="22"/>
      <c r="Z31" s="14"/>
      <c r="AD31" s="14"/>
      <c r="AE31" s="18"/>
      <c r="AF31" s="14">
        <f t="shared" si="6"/>
        <v>12</v>
      </c>
    </row>
    <row r="32" spans="1:32" x14ac:dyDescent="0.25">
      <c r="A32" s="4">
        <v>16</v>
      </c>
      <c r="B32" s="4">
        <v>187</v>
      </c>
      <c r="C32" s="4" t="s">
        <v>331</v>
      </c>
      <c r="D32" s="4" t="s">
        <v>5</v>
      </c>
      <c r="E32" s="4" t="s">
        <v>72</v>
      </c>
      <c r="F32" s="4" t="s">
        <v>152</v>
      </c>
      <c r="J32" s="14"/>
      <c r="N32" s="14"/>
      <c r="O32" s="4" t="s">
        <v>135</v>
      </c>
      <c r="P32" s="4">
        <v>12</v>
      </c>
      <c r="Q32" s="4" t="s">
        <v>137</v>
      </c>
      <c r="R32" s="14">
        <f>SUM(O32,P32,Q32)</f>
        <v>12</v>
      </c>
      <c r="T32" s="22"/>
      <c r="U32" s="22"/>
      <c r="V32" s="14">
        <f t="shared" si="7"/>
        <v>0</v>
      </c>
      <c r="X32" s="22"/>
      <c r="Y32" s="22"/>
      <c r="Z32" s="14"/>
      <c r="AD32" s="14"/>
      <c r="AE32" s="18"/>
      <c r="AF32" s="14">
        <f t="shared" si="6"/>
        <v>12</v>
      </c>
    </row>
    <row r="33" spans="1:32" x14ac:dyDescent="0.25">
      <c r="A33" s="4">
        <v>17</v>
      </c>
      <c r="B33" s="4">
        <v>171</v>
      </c>
      <c r="C33" s="4" t="s">
        <v>383</v>
      </c>
      <c r="D33" s="4" t="s">
        <v>25</v>
      </c>
      <c r="E33" s="4" t="s">
        <v>103</v>
      </c>
      <c r="F33" s="4" t="s">
        <v>201</v>
      </c>
      <c r="J33" s="14"/>
      <c r="N33" s="14"/>
      <c r="R33" s="14"/>
      <c r="S33" s="4">
        <v>10</v>
      </c>
      <c r="T33" s="4" t="s">
        <v>137</v>
      </c>
      <c r="U33" s="4" t="s">
        <v>137</v>
      </c>
      <c r="V33" s="14">
        <f t="shared" si="7"/>
        <v>10</v>
      </c>
      <c r="Z33" s="14"/>
      <c r="AD33" s="14"/>
      <c r="AE33" s="18"/>
      <c r="AF33" s="14">
        <f t="shared" si="6"/>
        <v>10</v>
      </c>
    </row>
    <row r="34" spans="1:32" x14ac:dyDescent="0.25">
      <c r="A34" s="4">
        <v>18</v>
      </c>
      <c r="B34" s="4">
        <v>89</v>
      </c>
      <c r="C34" s="4" t="s">
        <v>330</v>
      </c>
      <c r="D34" s="4" t="s">
        <v>5</v>
      </c>
      <c r="E34" s="4" t="s">
        <v>88</v>
      </c>
      <c r="F34" s="4" t="s">
        <v>76</v>
      </c>
      <c r="J34" s="14"/>
      <c r="N34" s="14"/>
      <c r="O34" s="4" t="s">
        <v>135</v>
      </c>
      <c r="P34" s="4" t="s">
        <v>137</v>
      </c>
      <c r="Q34" s="4" t="s">
        <v>137</v>
      </c>
      <c r="R34" s="14">
        <f>SUM(O34,P34,Q34)</f>
        <v>0</v>
      </c>
      <c r="T34" s="22"/>
      <c r="U34" s="22"/>
      <c r="V34" s="14">
        <f t="shared" si="7"/>
        <v>0</v>
      </c>
      <c r="X34" s="22"/>
      <c r="Y34" s="22"/>
      <c r="Z34" s="14"/>
      <c r="AD34" s="14"/>
      <c r="AE34" s="18"/>
      <c r="AF34" s="14">
        <f t="shared" si="6"/>
        <v>0</v>
      </c>
    </row>
    <row r="35" spans="1:32" x14ac:dyDescent="0.25">
      <c r="AE35" s="18"/>
    </row>
    <row r="36" spans="1:32" x14ac:dyDescent="0.25">
      <c r="A36" s="4" t="s">
        <v>77</v>
      </c>
      <c r="B36" s="4">
        <v>741</v>
      </c>
      <c r="C36" s="4" t="s">
        <v>164</v>
      </c>
      <c r="D36" s="4" t="s">
        <v>121</v>
      </c>
      <c r="E36" s="4" t="s">
        <v>12</v>
      </c>
      <c r="F36" s="4" t="s">
        <v>165</v>
      </c>
      <c r="G36" s="13" t="s">
        <v>137</v>
      </c>
      <c r="H36" s="13" t="s">
        <v>140</v>
      </c>
      <c r="I36" s="13" t="s">
        <v>137</v>
      </c>
      <c r="K36" s="13" t="s">
        <v>137</v>
      </c>
      <c r="L36" s="13" t="s">
        <v>140</v>
      </c>
      <c r="M36" s="13" t="s">
        <v>137</v>
      </c>
      <c r="O36" s="13" t="s">
        <v>137</v>
      </c>
      <c r="P36" s="13" t="s">
        <v>140</v>
      </c>
      <c r="Q36" s="13" t="s">
        <v>137</v>
      </c>
      <c r="S36" s="13" t="s">
        <v>137</v>
      </c>
      <c r="T36" s="13" t="s">
        <v>140</v>
      </c>
      <c r="U36" s="13" t="s">
        <v>137</v>
      </c>
      <c r="W36" s="13"/>
      <c r="X36" s="13"/>
      <c r="Y36" s="13"/>
      <c r="AA36" s="13"/>
      <c r="AB36" s="13"/>
      <c r="AC36" s="13"/>
      <c r="AE36" s="18"/>
    </row>
    <row r="37" spans="1:32" x14ac:dyDescent="0.25">
      <c r="AE37" s="18"/>
    </row>
    <row r="38" spans="1:32" x14ac:dyDescent="0.25">
      <c r="A38" s="44" t="s">
        <v>186</v>
      </c>
      <c r="B38" s="44"/>
      <c r="C38" s="44"/>
      <c r="D38" s="44"/>
      <c r="E38" s="44"/>
      <c r="F38" s="44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:32" x14ac:dyDescent="0.25">
      <c r="A39" s="33" t="s">
        <v>0</v>
      </c>
      <c r="B39" s="33" t="s">
        <v>1</v>
      </c>
      <c r="C39" s="33" t="s">
        <v>2</v>
      </c>
      <c r="D39" s="33" t="s">
        <v>10</v>
      </c>
      <c r="E39" s="33" t="s">
        <v>67</v>
      </c>
      <c r="F39" s="33" t="s">
        <v>68</v>
      </c>
      <c r="G39" s="44" t="s">
        <v>5</v>
      </c>
      <c r="H39" s="44"/>
      <c r="I39" s="44"/>
      <c r="J39" s="44"/>
      <c r="K39" s="44" t="s">
        <v>195</v>
      </c>
      <c r="L39" s="44"/>
      <c r="M39" s="44"/>
      <c r="N39" s="44"/>
      <c r="O39" s="44" t="s">
        <v>14</v>
      </c>
      <c r="P39" s="44"/>
      <c r="Q39" s="44"/>
      <c r="R39" s="44"/>
      <c r="S39" s="44" t="s">
        <v>25</v>
      </c>
      <c r="T39" s="44"/>
      <c r="U39" s="44"/>
      <c r="V39" s="44"/>
      <c r="W39" s="44" t="s">
        <v>5</v>
      </c>
      <c r="X39" s="44"/>
      <c r="Y39" s="44"/>
      <c r="Z39" s="44"/>
      <c r="AA39" s="44" t="s">
        <v>429</v>
      </c>
      <c r="AB39" s="44"/>
      <c r="AC39" s="44"/>
      <c r="AD39" s="44"/>
      <c r="AE39" s="18"/>
      <c r="AF39" s="21" t="s">
        <v>6</v>
      </c>
    </row>
    <row r="40" spans="1:32" x14ac:dyDescent="0.25">
      <c r="A40" s="4">
        <v>1</v>
      </c>
      <c r="B40" s="4">
        <v>210</v>
      </c>
      <c r="C40" s="4" t="s">
        <v>93</v>
      </c>
      <c r="D40" s="4" t="s">
        <v>64</v>
      </c>
      <c r="E40" s="4" t="s">
        <v>64</v>
      </c>
      <c r="F40" s="4" t="s">
        <v>94</v>
      </c>
      <c r="G40" s="4">
        <v>30</v>
      </c>
      <c r="H40" s="4">
        <v>30</v>
      </c>
      <c r="I40" s="4">
        <v>30</v>
      </c>
      <c r="J40" s="14">
        <f>SUM(G40,H40,I40)</f>
        <v>90</v>
      </c>
      <c r="K40" s="4">
        <v>30</v>
      </c>
      <c r="L40" s="4">
        <v>30</v>
      </c>
      <c r="M40" s="4">
        <v>30</v>
      </c>
      <c r="N40" s="14">
        <f>SUM(K40,L40,M40)</f>
        <v>90</v>
      </c>
      <c r="O40" s="4">
        <v>24</v>
      </c>
      <c r="P40" s="4">
        <v>8</v>
      </c>
      <c r="Q40" s="4">
        <v>30</v>
      </c>
      <c r="R40" s="14">
        <f t="shared" ref="R40:R45" si="8">SUM(O40,P40,Q40)</f>
        <v>62</v>
      </c>
      <c r="S40" s="4">
        <v>15</v>
      </c>
      <c r="T40" s="4">
        <v>30</v>
      </c>
      <c r="U40" s="4">
        <v>30</v>
      </c>
      <c r="V40" s="14">
        <f t="shared" ref="V40:V52" si="9">SUM(S40,T40,U40)</f>
        <v>75</v>
      </c>
      <c r="W40" s="4">
        <v>30</v>
      </c>
      <c r="X40" s="4">
        <v>30</v>
      </c>
      <c r="Y40" s="4">
        <v>30</v>
      </c>
      <c r="Z40" s="14">
        <f>SUM(W40,X40,Y40)</f>
        <v>90</v>
      </c>
      <c r="AA40" s="4">
        <v>30</v>
      </c>
      <c r="AB40" s="4">
        <v>19</v>
      </c>
      <c r="AC40" s="4">
        <v>19</v>
      </c>
      <c r="AD40" s="14">
        <f>SUM(AA40,AB40,AC40)</f>
        <v>68</v>
      </c>
      <c r="AE40" s="18"/>
      <c r="AF40" s="14">
        <f t="shared" ref="AF40:AF56" si="10">SUM(J40,N40,R40,V40,Z40,AD40)</f>
        <v>475</v>
      </c>
    </row>
    <row r="41" spans="1:32" x14ac:dyDescent="0.25">
      <c r="A41" s="4">
        <v>2</v>
      </c>
      <c r="B41" s="4">
        <v>199</v>
      </c>
      <c r="C41" s="4" t="s">
        <v>91</v>
      </c>
      <c r="D41" s="4" t="s">
        <v>64</v>
      </c>
      <c r="E41" s="4" t="s">
        <v>64</v>
      </c>
      <c r="F41" s="4" t="s">
        <v>92</v>
      </c>
      <c r="G41" s="4">
        <v>19</v>
      </c>
      <c r="H41" s="4">
        <v>24</v>
      </c>
      <c r="I41" s="4">
        <v>19</v>
      </c>
      <c r="J41" s="14">
        <f>SUM(G41,H41,I41)</f>
        <v>62</v>
      </c>
      <c r="K41" s="4">
        <v>24</v>
      </c>
      <c r="L41" s="4" t="s">
        <v>137</v>
      </c>
      <c r="M41" s="4" t="s">
        <v>137</v>
      </c>
      <c r="N41" s="14">
        <f>SUM(K41,L41,M41)</f>
        <v>24</v>
      </c>
      <c r="O41" s="4">
        <v>10</v>
      </c>
      <c r="P41" s="4">
        <v>30</v>
      </c>
      <c r="Q41" s="4">
        <v>24</v>
      </c>
      <c r="R41" s="14">
        <f t="shared" si="8"/>
        <v>64</v>
      </c>
      <c r="S41" s="4">
        <v>24</v>
      </c>
      <c r="T41" s="4">
        <v>24</v>
      </c>
      <c r="U41" s="4">
        <v>24</v>
      </c>
      <c r="V41" s="14">
        <f t="shared" si="9"/>
        <v>72</v>
      </c>
      <c r="W41" s="4">
        <v>15</v>
      </c>
      <c r="X41" s="4">
        <v>24</v>
      </c>
      <c r="Y41" s="4" t="s">
        <v>135</v>
      </c>
      <c r="Z41" s="14">
        <f>SUM(W41,X41,Y41)</f>
        <v>39</v>
      </c>
      <c r="AA41" s="4">
        <v>24</v>
      </c>
      <c r="AB41" s="4">
        <v>12</v>
      </c>
      <c r="AC41" s="4">
        <v>24</v>
      </c>
      <c r="AD41" s="14">
        <f>SUM(AA41,AB41,AC41)</f>
        <v>60</v>
      </c>
      <c r="AE41" s="18"/>
      <c r="AF41" s="14">
        <f t="shared" si="10"/>
        <v>321</v>
      </c>
    </row>
    <row r="42" spans="1:32" x14ac:dyDescent="0.25">
      <c r="A42" s="4">
        <v>3</v>
      </c>
      <c r="B42" s="4">
        <v>34</v>
      </c>
      <c r="C42" s="4" t="s">
        <v>334</v>
      </c>
      <c r="D42" s="4" t="s">
        <v>14</v>
      </c>
      <c r="E42" s="4" t="s">
        <v>96</v>
      </c>
      <c r="F42" s="4" t="s">
        <v>335</v>
      </c>
      <c r="J42" s="14"/>
      <c r="N42" s="14"/>
      <c r="O42" s="4">
        <v>15</v>
      </c>
      <c r="P42" s="4">
        <v>24</v>
      </c>
      <c r="Q42" s="4">
        <v>19</v>
      </c>
      <c r="R42" s="14">
        <f t="shared" si="8"/>
        <v>58</v>
      </c>
      <c r="T42" s="22"/>
      <c r="U42" s="22"/>
      <c r="V42" s="14">
        <f t="shared" si="9"/>
        <v>0</v>
      </c>
      <c r="X42" s="22">
        <v>19</v>
      </c>
      <c r="Y42" s="22">
        <v>24</v>
      </c>
      <c r="Z42" s="14">
        <f>SUM(W42,X42,Y42)</f>
        <v>43</v>
      </c>
      <c r="AB42" s="4">
        <v>30</v>
      </c>
      <c r="AC42" s="4">
        <v>30</v>
      </c>
      <c r="AD42" s="14">
        <f>SUM(AA42,AB42,AC42)</f>
        <v>60</v>
      </c>
      <c r="AE42" s="18"/>
      <c r="AF42" s="14">
        <f t="shared" si="10"/>
        <v>161</v>
      </c>
    </row>
    <row r="43" spans="1:32" x14ac:dyDescent="0.25">
      <c r="A43" s="4">
        <v>4</v>
      </c>
      <c r="B43" s="4">
        <v>36</v>
      </c>
      <c r="C43" s="4" t="s">
        <v>341</v>
      </c>
      <c r="D43" s="4" t="s">
        <v>14</v>
      </c>
      <c r="E43" s="4" t="s">
        <v>39</v>
      </c>
      <c r="F43" s="4" t="s">
        <v>342</v>
      </c>
      <c r="J43" s="14"/>
      <c r="N43" s="14"/>
      <c r="O43" s="4">
        <v>30</v>
      </c>
      <c r="P43" s="4">
        <v>15</v>
      </c>
      <c r="Q43" s="4" t="s">
        <v>137</v>
      </c>
      <c r="R43" s="14">
        <f t="shared" si="8"/>
        <v>45</v>
      </c>
      <c r="V43" s="14">
        <f t="shared" si="9"/>
        <v>0</v>
      </c>
      <c r="Z43" s="14"/>
      <c r="AA43" s="4">
        <v>15</v>
      </c>
      <c r="AB43" s="4">
        <v>24</v>
      </c>
      <c r="AC43" s="4">
        <v>15</v>
      </c>
      <c r="AD43" s="14">
        <f>SUM(AA43,AB43,AC43)</f>
        <v>54</v>
      </c>
      <c r="AE43" s="18"/>
      <c r="AF43" s="14">
        <f t="shared" si="10"/>
        <v>99</v>
      </c>
    </row>
    <row r="44" spans="1:32" x14ac:dyDescent="0.25">
      <c r="A44" s="4">
        <v>5</v>
      </c>
      <c r="B44" s="4">
        <v>45</v>
      </c>
      <c r="C44" s="4" t="s">
        <v>339</v>
      </c>
      <c r="D44" s="4" t="s">
        <v>340</v>
      </c>
      <c r="E44" s="4" t="s">
        <v>75</v>
      </c>
      <c r="F44" s="4" t="s">
        <v>89</v>
      </c>
      <c r="J44" s="14"/>
      <c r="N44" s="14"/>
      <c r="O44" s="4">
        <v>8</v>
      </c>
      <c r="P44" s="4">
        <v>10</v>
      </c>
      <c r="Q44" s="4">
        <v>10</v>
      </c>
      <c r="R44" s="14">
        <f t="shared" si="8"/>
        <v>28</v>
      </c>
      <c r="V44" s="14">
        <f t="shared" si="9"/>
        <v>0</v>
      </c>
      <c r="W44" s="4">
        <v>19</v>
      </c>
      <c r="X44" s="4" t="s">
        <v>135</v>
      </c>
      <c r="Y44" s="4">
        <v>15</v>
      </c>
      <c r="Z44" s="14">
        <f>SUM(W44,X44,Y44)</f>
        <v>34</v>
      </c>
      <c r="AA44" s="4">
        <v>19</v>
      </c>
      <c r="AB44" s="4">
        <v>10</v>
      </c>
      <c r="AC44" s="4" t="s">
        <v>137</v>
      </c>
      <c r="AD44" s="14">
        <f>SUM(AA44,AB44,AC44)</f>
        <v>29</v>
      </c>
      <c r="AE44" s="18"/>
      <c r="AF44" s="14">
        <f t="shared" si="10"/>
        <v>91</v>
      </c>
    </row>
    <row r="45" spans="1:32" ht="22.5" x14ac:dyDescent="0.2">
      <c r="A45" s="4">
        <v>6</v>
      </c>
      <c r="B45" s="5" t="s">
        <v>371</v>
      </c>
      <c r="C45" s="4" t="s">
        <v>90</v>
      </c>
      <c r="D45" s="4" t="s">
        <v>14</v>
      </c>
      <c r="E45" s="4" t="s">
        <v>72</v>
      </c>
      <c r="F45" s="4">
        <v>997</v>
      </c>
      <c r="G45" s="11">
        <v>24</v>
      </c>
      <c r="H45" s="11">
        <v>19</v>
      </c>
      <c r="I45" s="11">
        <v>24</v>
      </c>
      <c r="J45" s="24">
        <f>SUM(G45,H45,I45)</f>
        <v>67</v>
      </c>
      <c r="N45" s="14"/>
      <c r="O45" s="1"/>
      <c r="P45" s="1">
        <v>19</v>
      </c>
      <c r="Q45" s="1" t="s">
        <v>135</v>
      </c>
      <c r="R45" s="14">
        <f t="shared" si="8"/>
        <v>19</v>
      </c>
      <c r="V45" s="14">
        <f t="shared" si="9"/>
        <v>0</v>
      </c>
      <c r="Z45" s="14"/>
      <c r="AD45" s="14"/>
      <c r="AE45" s="18"/>
      <c r="AF45" s="14">
        <f t="shared" si="10"/>
        <v>86</v>
      </c>
    </row>
    <row r="46" spans="1:32" x14ac:dyDescent="0.25">
      <c r="A46" s="4">
        <v>7</v>
      </c>
      <c r="B46" s="4">
        <v>9</v>
      </c>
      <c r="C46" s="4" t="s">
        <v>166</v>
      </c>
      <c r="D46" s="4" t="s">
        <v>51</v>
      </c>
      <c r="E46" s="4" t="s">
        <v>75</v>
      </c>
      <c r="F46" s="4" t="s">
        <v>167</v>
      </c>
      <c r="G46" s="4" t="s">
        <v>137</v>
      </c>
      <c r="H46" s="4" t="s">
        <v>135</v>
      </c>
      <c r="I46" s="4">
        <v>15</v>
      </c>
      <c r="J46" s="14">
        <f>SUM(G46,H46,I46)</f>
        <v>15</v>
      </c>
      <c r="K46" s="4">
        <v>12</v>
      </c>
      <c r="L46" s="4" t="s">
        <v>137</v>
      </c>
      <c r="M46" s="4" t="s">
        <v>137</v>
      </c>
      <c r="N46" s="14">
        <f>SUM(K46,L46,M46)</f>
        <v>12</v>
      </c>
      <c r="R46" s="14"/>
      <c r="V46" s="14">
        <f t="shared" si="9"/>
        <v>0</v>
      </c>
      <c r="W46" s="4" t="s">
        <v>135</v>
      </c>
      <c r="X46" s="4">
        <v>15</v>
      </c>
      <c r="Y46" s="4">
        <v>19</v>
      </c>
      <c r="Z46" s="14">
        <f>SUM(W46,X46,Y46)</f>
        <v>34</v>
      </c>
      <c r="AA46" s="4" t="s">
        <v>137</v>
      </c>
      <c r="AB46" s="4">
        <v>15</v>
      </c>
      <c r="AC46" s="4" t="s">
        <v>137</v>
      </c>
      <c r="AD46" s="14">
        <f>SUM(AA46,AB46,AC46)</f>
        <v>15</v>
      </c>
      <c r="AE46" s="18"/>
      <c r="AF46" s="14">
        <f t="shared" si="10"/>
        <v>76</v>
      </c>
    </row>
    <row r="47" spans="1:32" x14ac:dyDescent="0.25">
      <c r="A47" s="4">
        <v>8</v>
      </c>
      <c r="B47" s="4">
        <v>67</v>
      </c>
      <c r="C47" s="4" t="s">
        <v>385</v>
      </c>
      <c r="D47" s="4" t="s">
        <v>25</v>
      </c>
      <c r="J47" s="14"/>
      <c r="N47" s="14"/>
      <c r="R47" s="14"/>
      <c r="S47" s="4">
        <v>30</v>
      </c>
      <c r="T47" s="4">
        <v>15</v>
      </c>
      <c r="U47" s="4">
        <v>15</v>
      </c>
      <c r="V47" s="14">
        <f t="shared" si="9"/>
        <v>60</v>
      </c>
      <c r="Z47" s="14"/>
      <c r="AD47" s="14"/>
      <c r="AE47" s="18"/>
      <c r="AF47" s="14">
        <f t="shared" si="10"/>
        <v>60</v>
      </c>
    </row>
    <row r="48" spans="1:32" x14ac:dyDescent="0.25">
      <c r="A48" s="4">
        <v>9</v>
      </c>
      <c r="B48" s="4">
        <v>79</v>
      </c>
      <c r="C48" s="4" t="s">
        <v>251</v>
      </c>
      <c r="D48" s="4" t="s">
        <v>25</v>
      </c>
      <c r="J48" s="14"/>
      <c r="N48" s="14"/>
      <c r="R48" s="14"/>
      <c r="S48" s="4">
        <v>19</v>
      </c>
      <c r="T48" s="22">
        <v>12</v>
      </c>
      <c r="U48" s="22">
        <v>19</v>
      </c>
      <c r="V48" s="14">
        <f t="shared" si="9"/>
        <v>50</v>
      </c>
      <c r="X48" s="22"/>
      <c r="Y48" s="22"/>
      <c r="Z48" s="14"/>
      <c r="AD48" s="14"/>
      <c r="AE48" s="18"/>
      <c r="AF48" s="14">
        <f t="shared" si="10"/>
        <v>50</v>
      </c>
    </row>
    <row r="49" spans="1:32" x14ac:dyDescent="0.25">
      <c r="A49" s="4">
        <v>10</v>
      </c>
      <c r="B49" s="4">
        <v>46</v>
      </c>
      <c r="C49" s="4" t="s">
        <v>253</v>
      </c>
      <c r="D49" s="4" t="s">
        <v>5</v>
      </c>
      <c r="E49" s="4" t="s">
        <v>75</v>
      </c>
      <c r="F49" s="4" t="s">
        <v>89</v>
      </c>
      <c r="J49" s="14"/>
      <c r="K49" s="4">
        <v>15</v>
      </c>
      <c r="L49" s="4" t="s">
        <v>137</v>
      </c>
      <c r="M49" s="4" t="s">
        <v>137</v>
      </c>
      <c r="N49" s="14">
        <f>SUM(K49,L49,M49)</f>
        <v>15</v>
      </c>
      <c r="O49" s="4">
        <v>12</v>
      </c>
      <c r="P49" s="4">
        <v>9</v>
      </c>
      <c r="Q49" s="4">
        <v>12</v>
      </c>
      <c r="R49" s="14">
        <f>SUM(O49,P49,Q49)</f>
        <v>33</v>
      </c>
      <c r="T49" s="22"/>
      <c r="U49" s="22"/>
      <c r="V49" s="14">
        <f t="shared" si="9"/>
        <v>0</v>
      </c>
      <c r="X49" s="22"/>
      <c r="Y49" s="22"/>
      <c r="Z49" s="14"/>
      <c r="AD49" s="14"/>
      <c r="AE49" s="18"/>
      <c r="AF49" s="14">
        <f t="shared" si="10"/>
        <v>48</v>
      </c>
    </row>
    <row r="50" spans="1:32" x14ac:dyDescent="0.25">
      <c r="A50" s="4">
        <v>11</v>
      </c>
      <c r="B50" s="4">
        <v>25</v>
      </c>
      <c r="C50" s="4" t="s">
        <v>336</v>
      </c>
      <c r="D50" s="4" t="s">
        <v>337</v>
      </c>
      <c r="E50" s="4" t="s">
        <v>72</v>
      </c>
      <c r="F50" s="4" t="s">
        <v>338</v>
      </c>
      <c r="J50" s="14"/>
      <c r="N50" s="14"/>
      <c r="O50" s="4">
        <v>19</v>
      </c>
      <c r="P50" s="4">
        <v>12</v>
      </c>
      <c r="Q50" s="4">
        <v>15</v>
      </c>
      <c r="R50" s="14">
        <f>SUM(O50,P50,Q50)</f>
        <v>46</v>
      </c>
      <c r="V50" s="14">
        <f t="shared" si="9"/>
        <v>0</v>
      </c>
      <c r="Z50" s="14"/>
      <c r="AD50" s="14"/>
      <c r="AE50" s="18"/>
      <c r="AF50" s="14">
        <f t="shared" si="10"/>
        <v>46</v>
      </c>
    </row>
    <row r="51" spans="1:32" x14ac:dyDescent="0.25">
      <c r="A51" s="4">
        <v>12</v>
      </c>
      <c r="B51" s="4">
        <v>62</v>
      </c>
      <c r="C51" s="4" t="s">
        <v>248</v>
      </c>
      <c r="D51" s="4" t="s">
        <v>25</v>
      </c>
      <c r="E51" s="4" t="s">
        <v>249</v>
      </c>
      <c r="F51" s="4" t="s">
        <v>250</v>
      </c>
      <c r="J51" s="14"/>
      <c r="K51" s="4">
        <v>19</v>
      </c>
      <c r="L51" s="4" t="s">
        <v>137</v>
      </c>
      <c r="M51" s="4">
        <v>24</v>
      </c>
      <c r="N51" s="14">
        <f>SUM(K51,L51,M51)</f>
        <v>43</v>
      </c>
      <c r="R51" s="14"/>
      <c r="V51" s="14">
        <f t="shared" si="9"/>
        <v>0</v>
      </c>
      <c r="Z51" s="14"/>
      <c r="AD51" s="14"/>
      <c r="AE51" s="18"/>
      <c r="AF51" s="14">
        <f t="shared" si="10"/>
        <v>43</v>
      </c>
    </row>
    <row r="52" spans="1:32" x14ac:dyDescent="0.25">
      <c r="A52" s="4">
        <v>13</v>
      </c>
      <c r="B52" s="4">
        <v>168</v>
      </c>
      <c r="C52" s="4" t="s">
        <v>272</v>
      </c>
      <c r="D52" s="4" t="s">
        <v>25</v>
      </c>
      <c r="J52" s="14"/>
      <c r="N52" s="14"/>
      <c r="R52" s="14"/>
      <c r="S52" s="4">
        <v>12</v>
      </c>
      <c r="T52" s="4">
        <v>19</v>
      </c>
      <c r="U52" s="4">
        <v>12</v>
      </c>
      <c r="V52" s="14">
        <f t="shared" si="9"/>
        <v>43</v>
      </c>
      <c r="Z52" s="14"/>
      <c r="AD52" s="14"/>
      <c r="AE52" s="18"/>
      <c r="AF52" s="14">
        <f t="shared" si="10"/>
        <v>43</v>
      </c>
    </row>
    <row r="53" spans="1:32" x14ac:dyDescent="0.25">
      <c r="A53" s="4">
        <v>14</v>
      </c>
      <c r="B53" s="22" t="s">
        <v>279</v>
      </c>
      <c r="C53" s="4" t="s">
        <v>386</v>
      </c>
      <c r="E53" s="4" t="s">
        <v>72</v>
      </c>
      <c r="F53" s="4">
        <v>968</v>
      </c>
      <c r="G53" s="13"/>
      <c r="H53" s="13"/>
      <c r="I53" s="13"/>
      <c r="J53" s="14"/>
      <c r="N53" s="14"/>
      <c r="R53" s="14"/>
      <c r="S53" s="13"/>
      <c r="T53" s="13"/>
      <c r="U53" s="13"/>
      <c r="V53" s="14"/>
      <c r="W53" s="4">
        <v>24</v>
      </c>
      <c r="X53" s="4" t="s">
        <v>137</v>
      </c>
      <c r="Y53" s="4" t="s">
        <v>137</v>
      </c>
      <c r="Z53" s="14">
        <f>SUM(W53,X53,Y53)</f>
        <v>24</v>
      </c>
      <c r="AD53" s="14"/>
      <c r="AE53" s="18"/>
      <c r="AF53" s="14">
        <f t="shared" si="10"/>
        <v>24</v>
      </c>
    </row>
    <row r="54" spans="1:32" x14ac:dyDescent="0.25">
      <c r="A54" s="4">
        <v>15</v>
      </c>
      <c r="B54" s="22">
        <v>171</v>
      </c>
      <c r="C54" s="4" t="s">
        <v>255</v>
      </c>
      <c r="D54" s="4" t="s">
        <v>25</v>
      </c>
      <c r="E54" s="4" t="s">
        <v>103</v>
      </c>
      <c r="F54" s="4" t="s">
        <v>201</v>
      </c>
      <c r="G54" s="13"/>
      <c r="H54" s="13"/>
      <c r="I54" s="13"/>
      <c r="J54" s="14"/>
      <c r="N54" s="14"/>
      <c r="R54" s="14"/>
      <c r="S54" s="13"/>
      <c r="T54" s="13"/>
      <c r="U54" s="13"/>
      <c r="V54" s="14"/>
      <c r="X54" s="4">
        <v>12</v>
      </c>
      <c r="Y54" s="4">
        <v>12</v>
      </c>
      <c r="Z54" s="14">
        <f>SUM(W54,X54,Y54)</f>
        <v>24</v>
      </c>
      <c r="AD54" s="14"/>
      <c r="AE54" s="18"/>
      <c r="AF54" s="14">
        <f t="shared" si="10"/>
        <v>24</v>
      </c>
    </row>
    <row r="55" spans="1:32" x14ac:dyDescent="0.25">
      <c r="A55" s="4">
        <v>16</v>
      </c>
      <c r="B55" s="4">
        <v>95</v>
      </c>
      <c r="C55" s="4" t="s">
        <v>202</v>
      </c>
      <c r="D55" s="4" t="s">
        <v>203</v>
      </c>
      <c r="E55" s="4" t="s">
        <v>72</v>
      </c>
      <c r="F55" s="4" t="s">
        <v>204</v>
      </c>
      <c r="J55" s="14"/>
      <c r="N55" s="14"/>
      <c r="O55" s="4">
        <v>9</v>
      </c>
      <c r="P55" s="4" t="s">
        <v>137</v>
      </c>
      <c r="Q55" s="4" t="s">
        <v>137</v>
      </c>
      <c r="R55" s="14">
        <f>SUM(O55,P55,Q55)</f>
        <v>9</v>
      </c>
      <c r="S55" s="4" t="s">
        <v>135</v>
      </c>
      <c r="T55" s="4" t="s">
        <v>137</v>
      </c>
      <c r="U55" s="4" t="s">
        <v>137</v>
      </c>
      <c r="V55" s="14">
        <f>SUM(S55,T55,U55)</f>
        <v>0</v>
      </c>
      <c r="Z55" s="14"/>
      <c r="AD55" s="14"/>
      <c r="AE55" s="18"/>
      <c r="AF55" s="14">
        <f t="shared" si="10"/>
        <v>9</v>
      </c>
    </row>
    <row r="56" spans="1:32" x14ac:dyDescent="0.25">
      <c r="A56" s="4">
        <v>17</v>
      </c>
      <c r="B56" s="22">
        <v>7</v>
      </c>
      <c r="C56" s="4" t="s">
        <v>414</v>
      </c>
      <c r="G56" s="13"/>
      <c r="H56" s="13"/>
      <c r="I56" s="13"/>
      <c r="J56" s="14"/>
      <c r="N56" s="14"/>
      <c r="R56" s="14"/>
      <c r="S56" s="13"/>
      <c r="T56" s="13"/>
      <c r="U56" s="13"/>
      <c r="V56" s="14"/>
      <c r="W56" s="4" t="s">
        <v>137</v>
      </c>
      <c r="X56" s="4" t="s">
        <v>135</v>
      </c>
      <c r="Y56" s="4" t="s">
        <v>137</v>
      </c>
      <c r="Z56" s="14">
        <f>SUM(W56,X56,Y56)</f>
        <v>0</v>
      </c>
      <c r="AD56" s="14"/>
      <c r="AE56" s="18"/>
      <c r="AF56" s="14">
        <f t="shared" si="10"/>
        <v>0</v>
      </c>
    </row>
    <row r="57" spans="1:32" x14ac:dyDescent="0.25">
      <c r="G57" s="13"/>
      <c r="H57" s="13"/>
      <c r="I57" s="13"/>
      <c r="K57" s="13"/>
      <c r="L57" s="13"/>
      <c r="M57" s="13"/>
      <c r="O57" s="13"/>
      <c r="P57" s="13"/>
      <c r="Q57" s="13"/>
      <c r="S57" s="13"/>
      <c r="T57" s="13"/>
      <c r="U57" s="13"/>
      <c r="W57" s="13"/>
      <c r="X57" s="13"/>
      <c r="Y57" s="13"/>
    </row>
    <row r="58" spans="1:32" x14ac:dyDescent="0.25">
      <c r="A58" s="4" t="s">
        <v>77</v>
      </c>
      <c r="B58" s="22">
        <v>27</v>
      </c>
      <c r="C58" s="4" t="s">
        <v>413</v>
      </c>
      <c r="G58" s="13"/>
      <c r="H58" s="13"/>
      <c r="I58" s="13"/>
      <c r="J58" s="14"/>
      <c r="N58" s="14"/>
      <c r="R58" s="14"/>
      <c r="S58" s="13"/>
      <c r="T58" s="13"/>
      <c r="U58" s="13"/>
      <c r="V58" s="14"/>
      <c r="Z58" s="14"/>
      <c r="AD58" s="14"/>
      <c r="AE58" s="18"/>
      <c r="AF58" s="14"/>
    </row>
    <row r="59" spans="1:32" x14ac:dyDescent="0.25">
      <c r="A59" s="4" t="s">
        <v>77</v>
      </c>
      <c r="B59" s="4">
        <v>706</v>
      </c>
      <c r="C59" s="4" t="s">
        <v>386</v>
      </c>
      <c r="E59" s="4" t="s">
        <v>72</v>
      </c>
      <c r="F59" s="4">
        <v>968</v>
      </c>
      <c r="G59" s="13"/>
      <c r="H59" s="13"/>
      <c r="I59" s="13"/>
      <c r="K59" s="13"/>
      <c r="L59" s="13"/>
      <c r="M59" s="13"/>
      <c r="O59" s="13"/>
      <c r="P59" s="13"/>
      <c r="Q59" s="13"/>
      <c r="S59" s="13"/>
      <c r="T59" s="13"/>
      <c r="U59" s="13"/>
      <c r="W59" s="13"/>
      <c r="X59" s="13"/>
      <c r="Y59" s="13"/>
      <c r="AA59" s="13"/>
      <c r="AB59" s="13"/>
      <c r="AC59" s="13"/>
      <c r="AE59" s="18"/>
    </row>
    <row r="60" spans="1:32" x14ac:dyDescent="0.25">
      <c r="A60" s="4" t="s">
        <v>77</v>
      </c>
      <c r="B60" s="4">
        <v>15</v>
      </c>
      <c r="C60" s="4" t="s">
        <v>384</v>
      </c>
      <c r="G60" s="13"/>
      <c r="H60" s="13"/>
      <c r="I60" s="13"/>
      <c r="K60" s="13"/>
      <c r="L60" s="13"/>
      <c r="M60" s="13"/>
      <c r="O60" s="13"/>
      <c r="P60" s="13"/>
      <c r="Q60" s="13"/>
      <c r="S60" s="13"/>
      <c r="T60" s="13"/>
      <c r="U60" s="13"/>
      <c r="W60" s="13"/>
      <c r="X60" s="13"/>
      <c r="Y60" s="13"/>
      <c r="AA60" s="13"/>
      <c r="AB60" s="13"/>
      <c r="AC60" s="13"/>
      <c r="AE60" s="18"/>
    </row>
    <row r="61" spans="1:32" x14ac:dyDescent="0.25">
      <c r="A61" s="4" t="s">
        <v>77</v>
      </c>
      <c r="B61" s="4">
        <v>740</v>
      </c>
      <c r="C61" s="4" t="s">
        <v>431</v>
      </c>
      <c r="D61" s="4" t="s">
        <v>47</v>
      </c>
      <c r="E61" s="4" t="s">
        <v>72</v>
      </c>
      <c r="F61" s="4">
        <v>911</v>
      </c>
      <c r="G61" s="13"/>
      <c r="H61" s="13"/>
      <c r="I61" s="13"/>
      <c r="K61" s="13"/>
      <c r="L61" s="13"/>
      <c r="M61" s="13"/>
      <c r="O61" s="13"/>
      <c r="P61" s="13"/>
      <c r="Q61" s="13"/>
      <c r="S61" s="13"/>
      <c r="T61" s="13"/>
      <c r="U61" s="13"/>
      <c r="W61" s="13"/>
      <c r="X61" s="13"/>
      <c r="Y61" s="13"/>
      <c r="AA61" s="13"/>
      <c r="AB61" s="13"/>
      <c r="AC61" s="13"/>
      <c r="AE61" s="18"/>
    </row>
    <row r="62" spans="1:32" x14ac:dyDescent="0.25">
      <c r="A62" s="4" t="s">
        <v>77</v>
      </c>
      <c r="B62" s="4">
        <v>307</v>
      </c>
      <c r="C62" s="4" t="s">
        <v>446</v>
      </c>
      <c r="D62" s="4" t="s">
        <v>363</v>
      </c>
      <c r="E62" s="4" t="s">
        <v>72</v>
      </c>
      <c r="F62" s="4" t="s">
        <v>447</v>
      </c>
      <c r="G62" s="13"/>
      <c r="H62" s="13"/>
      <c r="I62" s="13"/>
      <c r="K62" s="13"/>
      <c r="L62" s="13"/>
      <c r="M62" s="13"/>
      <c r="O62" s="13"/>
      <c r="P62" s="13"/>
      <c r="Q62" s="13"/>
      <c r="S62" s="13"/>
      <c r="T62" s="13"/>
      <c r="U62" s="13"/>
      <c r="W62" s="13"/>
      <c r="X62" s="13"/>
      <c r="Y62" s="13"/>
      <c r="AA62" s="13"/>
      <c r="AB62" s="13"/>
      <c r="AC62" s="13"/>
      <c r="AE62" s="18"/>
    </row>
    <row r="63" spans="1:32" x14ac:dyDescent="0.25">
      <c r="G63" s="13"/>
      <c r="H63" s="13"/>
      <c r="I63" s="13"/>
      <c r="K63" s="13"/>
      <c r="L63" s="13"/>
      <c r="M63" s="13"/>
      <c r="O63" s="13"/>
      <c r="P63" s="13"/>
      <c r="Q63" s="13"/>
      <c r="S63" s="13"/>
      <c r="T63" s="13"/>
      <c r="U63" s="13"/>
      <c r="W63" s="13"/>
      <c r="X63" s="13"/>
      <c r="Y63" s="13"/>
      <c r="AA63" s="13"/>
      <c r="AB63" s="13"/>
      <c r="AC63" s="13"/>
      <c r="AE63" s="18"/>
    </row>
    <row r="64" spans="1:32" x14ac:dyDescent="0.25">
      <c r="A64" s="44" t="s">
        <v>187</v>
      </c>
      <c r="B64" s="44"/>
      <c r="C64" s="44"/>
      <c r="D64" s="44"/>
      <c r="E64" s="44"/>
      <c r="F64" s="44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x14ac:dyDescent="0.25">
      <c r="A65" s="33" t="s">
        <v>0</v>
      </c>
      <c r="B65" s="33" t="s">
        <v>1</v>
      </c>
      <c r="C65" s="33" t="s">
        <v>2</v>
      </c>
      <c r="D65" s="33" t="s">
        <v>10</v>
      </c>
      <c r="E65" s="33" t="s">
        <v>67</v>
      </c>
      <c r="F65" s="33" t="s">
        <v>68</v>
      </c>
      <c r="G65" s="44" t="s">
        <v>5</v>
      </c>
      <c r="H65" s="44"/>
      <c r="I65" s="44"/>
      <c r="J65" s="44"/>
      <c r="K65" s="44" t="s">
        <v>195</v>
      </c>
      <c r="L65" s="44"/>
      <c r="M65" s="44"/>
      <c r="N65" s="44"/>
      <c r="O65" s="44" t="s">
        <v>14</v>
      </c>
      <c r="P65" s="44"/>
      <c r="Q65" s="44"/>
      <c r="R65" s="44"/>
      <c r="S65" s="44" t="s">
        <v>25</v>
      </c>
      <c r="T65" s="44"/>
      <c r="U65" s="44"/>
      <c r="V65" s="44"/>
      <c r="W65" s="44" t="s">
        <v>5</v>
      </c>
      <c r="X65" s="44"/>
      <c r="Y65" s="44"/>
      <c r="Z65" s="44"/>
      <c r="AA65" s="44" t="s">
        <v>429</v>
      </c>
      <c r="AB65" s="44"/>
      <c r="AC65" s="44"/>
      <c r="AD65" s="44"/>
      <c r="AE65" s="18"/>
      <c r="AF65" s="21" t="s">
        <v>6</v>
      </c>
    </row>
    <row r="66" spans="1:32" x14ac:dyDescent="0.25">
      <c r="A66" s="4">
        <v>1</v>
      </c>
      <c r="B66" s="4">
        <v>1</v>
      </c>
      <c r="C66" s="4" t="s">
        <v>95</v>
      </c>
      <c r="D66" s="4" t="s">
        <v>14</v>
      </c>
      <c r="E66" s="4" t="s">
        <v>96</v>
      </c>
      <c r="F66" s="4" t="s">
        <v>97</v>
      </c>
      <c r="G66" s="4">
        <v>19</v>
      </c>
      <c r="H66" s="4">
        <v>30</v>
      </c>
      <c r="I66" s="4">
        <v>30</v>
      </c>
      <c r="J66" s="14">
        <f>SUM(G66,H66,I66)</f>
        <v>79</v>
      </c>
      <c r="K66" s="4">
        <v>24</v>
      </c>
      <c r="L66" s="4">
        <v>30</v>
      </c>
      <c r="M66" s="4">
        <v>30</v>
      </c>
      <c r="N66" s="14">
        <f>SUM(K66,L66,M66)</f>
        <v>84</v>
      </c>
      <c r="O66" s="4">
        <v>12</v>
      </c>
      <c r="P66" s="4">
        <v>24</v>
      </c>
      <c r="Q66" s="4">
        <v>24</v>
      </c>
      <c r="R66" s="14">
        <f>SUM(O66,P66,Q66)</f>
        <v>60</v>
      </c>
      <c r="S66" s="4">
        <v>24</v>
      </c>
      <c r="T66" s="4">
        <v>30</v>
      </c>
      <c r="U66" s="4">
        <v>24</v>
      </c>
      <c r="V66" s="14">
        <f>SUM(S66,T66,U66)</f>
        <v>78</v>
      </c>
      <c r="W66" s="4">
        <v>24</v>
      </c>
      <c r="X66" s="4">
        <v>30</v>
      </c>
      <c r="Y66" s="4">
        <v>7</v>
      </c>
      <c r="Z66" s="14">
        <f>SUM(W66,X66,Y66)</f>
        <v>61</v>
      </c>
      <c r="AB66" s="4">
        <v>15</v>
      </c>
      <c r="AC66" s="4">
        <v>30</v>
      </c>
      <c r="AD66" s="14">
        <f>SUM(AA66,AB66,AC66)</f>
        <v>45</v>
      </c>
      <c r="AE66" s="18"/>
      <c r="AF66" s="14">
        <f t="shared" ref="AF66:AF87" si="11">SUM(J66,N66,R66,V66,Z66,AD66)</f>
        <v>407</v>
      </c>
    </row>
    <row r="67" spans="1:32" x14ac:dyDescent="0.25">
      <c r="A67" s="4">
        <v>2</v>
      </c>
      <c r="B67" s="4">
        <v>73</v>
      </c>
      <c r="C67" s="4" t="s">
        <v>100</v>
      </c>
      <c r="D67" s="4" t="s">
        <v>64</v>
      </c>
      <c r="E67" s="4" t="s">
        <v>64</v>
      </c>
      <c r="F67" s="4" t="s">
        <v>101</v>
      </c>
      <c r="G67" s="4">
        <v>24</v>
      </c>
      <c r="H67" s="4">
        <v>15</v>
      </c>
      <c r="I67" s="4">
        <v>19</v>
      </c>
      <c r="J67" s="14">
        <f>SUM(G67,H67,I67)</f>
        <v>58</v>
      </c>
      <c r="N67" s="14"/>
      <c r="O67" s="4">
        <v>19</v>
      </c>
      <c r="P67" s="4" t="s">
        <v>135</v>
      </c>
      <c r="Q67" s="4" t="s">
        <v>137</v>
      </c>
      <c r="R67" s="14">
        <f>SUM(O67,P67,Q67)</f>
        <v>19</v>
      </c>
      <c r="S67" s="4">
        <v>19</v>
      </c>
      <c r="T67" s="22">
        <v>24</v>
      </c>
      <c r="U67" s="22">
        <v>19</v>
      </c>
      <c r="V67" s="14">
        <f>SUM(S67,T67,U67)</f>
        <v>62</v>
      </c>
      <c r="W67" s="4">
        <v>12</v>
      </c>
      <c r="X67" s="22">
        <v>19</v>
      </c>
      <c r="Y67" s="22">
        <v>19</v>
      </c>
      <c r="Z67" s="14">
        <f>SUM(W67,X67,Y67)</f>
        <v>50</v>
      </c>
      <c r="AA67" s="4">
        <v>8</v>
      </c>
      <c r="AB67" s="4">
        <v>7</v>
      </c>
      <c r="AC67" s="4">
        <v>10</v>
      </c>
      <c r="AD67" s="14">
        <f>SUM(AA67,AB67,AC67)</f>
        <v>25</v>
      </c>
      <c r="AE67" s="18"/>
      <c r="AF67" s="14">
        <f t="shared" si="11"/>
        <v>214</v>
      </c>
    </row>
    <row r="68" spans="1:32" x14ac:dyDescent="0.25">
      <c r="A68" s="4">
        <v>3</v>
      </c>
      <c r="B68" s="4">
        <v>91</v>
      </c>
      <c r="C68" s="4" t="s">
        <v>98</v>
      </c>
      <c r="D68" s="4" t="s">
        <v>14</v>
      </c>
      <c r="E68" s="4" t="s">
        <v>72</v>
      </c>
      <c r="F68" s="4" t="s">
        <v>99</v>
      </c>
      <c r="G68" s="4">
        <v>30</v>
      </c>
      <c r="H68" s="4">
        <v>12</v>
      </c>
      <c r="I68" s="4" t="s">
        <v>135</v>
      </c>
      <c r="J68" s="14">
        <f>SUM(G68,H68,I68)</f>
        <v>42</v>
      </c>
      <c r="N68" s="14"/>
      <c r="O68" s="4">
        <v>30</v>
      </c>
      <c r="P68" s="4">
        <v>12</v>
      </c>
      <c r="Q68" s="4">
        <v>12</v>
      </c>
      <c r="R68" s="14">
        <f>SUM(O68,P68,Q68)</f>
        <v>54</v>
      </c>
      <c r="V68" s="14"/>
      <c r="W68" s="4">
        <v>19</v>
      </c>
      <c r="X68" s="4" t="s">
        <v>135</v>
      </c>
      <c r="Y68" s="4">
        <v>8</v>
      </c>
      <c r="Z68" s="14">
        <f>SUM(W68,X68,Y68)</f>
        <v>27</v>
      </c>
      <c r="AA68" s="4">
        <v>24</v>
      </c>
      <c r="AB68" s="4">
        <v>12</v>
      </c>
      <c r="AC68" s="4">
        <v>15</v>
      </c>
      <c r="AD68" s="14">
        <f>SUM(AA68,AB68,AC68)</f>
        <v>51</v>
      </c>
      <c r="AE68" s="18"/>
      <c r="AF68" s="14">
        <f t="shared" si="11"/>
        <v>174</v>
      </c>
    </row>
    <row r="69" spans="1:32" x14ac:dyDescent="0.25">
      <c r="A69" s="4">
        <v>4</v>
      </c>
      <c r="B69" s="4">
        <v>133</v>
      </c>
      <c r="C69" s="4" t="s">
        <v>387</v>
      </c>
      <c r="J69" s="14"/>
      <c r="N69" s="14"/>
      <c r="R69" s="14"/>
      <c r="S69" s="4">
        <v>30</v>
      </c>
      <c r="T69" s="4" t="s">
        <v>135</v>
      </c>
      <c r="U69" s="4">
        <v>30</v>
      </c>
      <c r="V69" s="14">
        <f>SUM(S69,T69,U69)</f>
        <v>60</v>
      </c>
      <c r="Z69" s="14"/>
      <c r="AA69" s="4">
        <v>30</v>
      </c>
      <c r="AB69" s="4">
        <v>30</v>
      </c>
      <c r="AC69" s="4">
        <v>24</v>
      </c>
      <c r="AD69" s="14">
        <f>SUM(AA69,AB69,AC69)</f>
        <v>84</v>
      </c>
      <c r="AE69" s="18"/>
      <c r="AF69" s="14">
        <f t="shared" si="11"/>
        <v>144</v>
      </c>
    </row>
    <row r="70" spans="1:32" x14ac:dyDescent="0.25">
      <c r="A70" s="4">
        <v>5</v>
      </c>
      <c r="B70" s="4">
        <v>43</v>
      </c>
      <c r="C70" s="4" t="s">
        <v>256</v>
      </c>
      <c r="D70" s="4" t="s">
        <v>47</v>
      </c>
      <c r="E70" s="4" t="s">
        <v>257</v>
      </c>
      <c r="F70" s="4" t="s">
        <v>258</v>
      </c>
      <c r="J70" s="14"/>
      <c r="K70" s="4" t="s">
        <v>137</v>
      </c>
      <c r="L70" s="4" t="s">
        <v>137</v>
      </c>
      <c r="M70" s="4" t="s">
        <v>137</v>
      </c>
      <c r="N70" s="14">
        <f>SUM(K70,L70,M70)</f>
        <v>0</v>
      </c>
      <c r="O70" s="4">
        <v>10</v>
      </c>
      <c r="P70" s="4">
        <v>15</v>
      </c>
      <c r="Q70" s="4">
        <v>15</v>
      </c>
      <c r="R70" s="14">
        <f>SUM(O70,P70,Q70)</f>
        <v>40</v>
      </c>
      <c r="V70" s="14"/>
      <c r="W70" s="4">
        <v>15</v>
      </c>
      <c r="X70" s="4">
        <v>15</v>
      </c>
      <c r="Y70" s="4">
        <v>15</v>
      </c>
      <c r="Z70" s="14">
        <f>SUM(W70,X70,Y70)</f>
        <v>45</v>
      </c>
      <c r="AA70" s="4">
        <v>15</v>
      </c>
      <c r="AB70" s="4">
        <v>19</v>
      </c>
      <c r="AC70" s="4">
        <v>12</v>
      </c>
      <c r="AD70" s="14">
        <f>SUM(AA70,AB70,AC70)</f>
        <v>46</v>
      </c>
      <c r="AE70" s="18"/>
      <c r="AF70" s="14">
        <f t="shared" si="11"/>
        <v>131</v>
      </c>
    </row>
    <row r="71" spans="1:32" x14ac:dyDescent="0.25">
      <c r="A71" s="4">
        <v>6</v>
      </c>
      <c r="B71" s="4">
        <v>99</v>
      </c>
      <c r="C71" s="4" t="s">
        <v>344</v>
      </c>
      <c r="D71" s="4" t="s">
        <v>14</v>
      </c>
      <c r="E71" s="4" t="s">
        <v>20</v>
      </c>
      <c r="F71" s="4" t="s">
        <v>345</v>
      </c>
      <c r="J71" s="14"/>
      <c r="N71" s="14"/>
      <c r="O71" s="4">
        <v>24</v>
      </c>
      <c r="P71" s="4" t="s">
        <v>135</v>
      </c>
      <c r="Q71" s="4">
        <v>19</v>
      </c>
      <c r="R71" s="14">
        <f>SUM(O71,P71,Q71)</f>
        <v>43</v>
      </c>
      <c r="T71" s="22"/>
      <c r="U71" s="22"/>
      <c r="V71" s="14"/>
      <c r="W71" s="4">
        <v>30</v>
      </c>
      <c r="X71" s="22">
        <v>10</v>
      </c>
      <c r="Y71" s="22">
        <v>30</v>
      </c>
      <c r="Z71" s="14">
        <f>SUM(W71,X71,Y71)</f>
        <v>70</v>
      </c>
      <c r="AD71" s="14"/>
      <c r="AE71" s="18"/>
      <c r="AF71" s="14">
        <f t="shared" si="11"/>
        <v>113</v>
      </c>
    </row>
    <row r="72" spans="1:32" x14ac:dyDescent="0.25">
      <c r="A72" s="4">
        <v>7</v>
      </c>
      <c r="B72" s="4">
        <v>55</v>
      </c>
      <c r="C72" s="4" t="s">
        <v>105</v>
      </c>
      <c r="D72" s="4" t="s">
        <v>5</v>
      </c>
      <c r="E72" s="4" t="s">
        <v>20</v>
      </c>
      <c r="F72" s="4" t="s">
        <v>106</v>
      </c>
      <c r="G72" s="4">
        <v>15</v>
      </c>
      <c r="H72" s="4">
        <v>19</v>
      </c>
      <c r="I72" s="4">
        <v>15</v>
      </c>
      <c r="J72" s="14">
        <f>SUM(G72,H72,I72)</f>
        <v>49</v>
      </c>
      <c r="N72" s="14"/>
      <c r="O72" s="4" t="s">
        <v>135</v>
      </c>
      <c r="P72" s="4" t="s">
        <v>137</v>
      </c>
      <c r="Q72" s="4" t="s">
        <v>137</v>
      </c>
      <c r="R72" s="14">
        <f>SUM(O72,P72,Q72)</f>
        <v>0</v>
      </c>
      <c r="V72" s="14"/>
      <c r="W72" s="4">
        <v>10</v>
      </c>
      <c r="X72" s="4" t="s">
        <v>135</v>
      </c>
      <c r="Y72" s="4">
        <v>24</v>
      </c>
      <c r="Z72" s="14">
        <f>SUM(W72,X72,Y72)</f>
        <v>34</v>
      </c>
      <c r="AA72" s="4">
        <v>12</v>
      </c>
      <c r="AB72" s="4">
        <v>5</v>
      </c>
      <c r="AC72" s="4">
        <v>8</v>
      </c>
      <c r="AD72" s="14">
        <f>SUM(AA72,AB72,AC72)</f>
        <v>25</v>
      </c>
      <c r="AE72" s="18"/>
      <c r="AF72" s="14">
        <f t="shared" si="11"/>
        <v>108</v>
      </c>
    </row>
    <row r="73" spans="1:32" x14ac:dyDescent="0.25">
      <c r="A73" s="4">
        <v>8</v>
      </c>
      <c r="B73" s="4">
        <v>212</v>
      </c>
      <c r="C73" s="4" t="s">
        <v>102</v>
      </c>
      <c r="D73" s="4" t="s">
        <v>14</v>
      </c>
      <c r="E73" s="4" t="s">
        <v>103</v>
      </c>
      <c r="F73" s="4" t="s">
        <v>104</v>
      </c>
      <c r="G73" s="4" t="s">
        <v>137</v>
      </c>
      <c r="H73" s="4">
        <v>24</v>
      </c>
      <c r="I73" s="4">
        <v>24</v>
      </c>
      <c r="J73" s="14">
        <f>SUM(G73,H73,I73)</f>
        <v>48</v>
      </c>
      <c r="N73" s="14"/>
      <c r="O73" s="4">
        <v>15</v>
      </c>
      <c r="P73" s="4">
        <v>30</v>
      </c>
      <c r="Q73" s="4" t="s">
        <v>135</v>
      </c>
      <c r="R73" s="14">
        <f>SUM(O73,P73,Q73)</f>
        <v>45</v>
      </c>
      <c r="V73" s="14"/>
      <c r="Z73" s="14"/>
      <c r="AA73" s="4">
        <v>7</v>
      </c>
      <c r="AB73" s="4" t="s">
        <v>135</v>
      </c>
      <c r="AC73" s="4" t="s">
        <v>137</v>
      </c>
      <c r="AD73" s="14">
        <f>SUM(AA73,AB73,AC73)</f>
        <v>7</v>
      </c>
      <c r="AE73" s="18"/>
      <c r="AF73" s="14">
        <f t="shared" si="11"/>
        <v>100</v>
      </c>
    </row>
    <row r="74" spans="1:32" x14ac:dyDescent="0.25">
      <c r="A74" s="4">
        <v>9</v>
      </c>
      <c r="B74" s="4">
        <v>260</v>
      </c>
      <c r="C74" s="4" t="s">
        <v>254</v>
      </c>
      <c r="D74" s="4" t="s">
        <v>25</v>
      </c>
      <c r="E74" s="4" t="s">
        <v>103</v>
      </c>
      <c r="F74" s="4" t="s">
        <v>139</v>
      </c>
      <c r="J74" s="14"/>
      <c r="K74" s="4">
        <v>30</v>
      </c>
      <c r="L74" s="4">
        <v>24</v>
      </c>
      <c r="M74" s="4">
        <v>24</v>
      </c>
      <c r="N74" s="14">
        <f>SUM(K74,L74,M74)</f>
        <v>78</v>
      </c>
      <c r="R74" s="14"/>
      <c r="T74" s="22"/>
      <c r="U74" s="22"/>
      <c r="V74" s="14"/>
      <c r="X74" s="22"/>
      <c r="Y74" s="22"/>
      <c r="Z74" s="14"/>
      <c r="AD74" s="14"/>
      <c r="AE74" s="18"/>
      <c r="AF74" s="14">
        <f t="shared" si="11"/>
        <v>78</v>
      </c>
    </row>
    <row r="75" spans="1:32" x14ac:dyDescent="0.25">
      <c r="A75" s="4">
        <v>10</v>
      </c>
      <c r="B75" s="4">
        <v>177</v>
      </c>
      <c r="C75" s="4" t="s">
        <v>432</v>
      </c>
      <c r="D75" s="4" t="s">
        <v>47</v>
      </c>
      <c r="E75" s="4" t="s">
        <v>103</v>
      </c>
      <c r="F75" s="4" t="s">
        <v>433</v>
      </c>
      <c r="J75" s="14"/>
      <c r="N75" s="14"/>
      <c r="R75" s="14"/>
      <c r="V75" s="14"/>
      <c r="Z75" s="14"/>
      <c r="AA75" s="4">
        <v>19</v>
      </c>
      <c r="AB75" s="4">
        <v>24</v>
      </c>
      <c r="AC75" s="4">
        <v>19</v>
      </c>
      <c r="AD75" s="14">
        <f>SUM(AA75,AB75,AC75)</f>
        <v>62</v>
      </c>
      <c r="AE75" s="18"/>
      <c r="AF75" s="14">
        <f t="shared" si="11"/>
        <v>62</v>
      </c>
    </row>
    <row r="76" spans="1:32" x14ac:dyDescent="0.25">
      <c r="A76" s="4">
        <v>11</v>
      </c>
      <c r="B76" s="4">
        <v>37</v>
      </c>
      <c r="C76" s="4" t="s">
        <v>343</v>
      </c>
      <c r="D76" s="4" t="s">
        <v>25</v>
      </c>
      <c r="E76" s="4" t="s">
        <v>12</v>
      </c>
      <c r="F76" s="4" t="s">
        <v>165</v>
      </c>
      <c r="J76" s="14"/>
      <c r="N76" s="14"/>
      <c r="O76" s="4">
        <v>7</v>
      </c>
      <c r="P76" s="4">
        <v>10</v>
      </c>
      <c r="Q76" s="4">
        <v>30</v>
      </c>
      <c r="R76" s="14">
        <f>SUM(O76,P76,Q76)</f>
        <v>47</v>
      </c>
      <c r="S76" s="4" t="s">
        <v>135</v>
      </c>
      <c r="T76" s="4" t="s">
        <v>137</v>
      </c>
      <c r="U76" s="4">
        <v>12</v>
      </c>
      <c r="V76" s="14">
        <f>SUM(S76,T76,U76)</f>
        <v>12</v>
      </c>
      <c r="Z76" s="14"/>
      <c r="AD76" s="14"/>
      <c r="AE76" s="18"/>
      <c r="AF76" s="14">
        <f t="shared" si="11"/>
        <v>59</v>
      </c>
    </row>
    <row r="77" spans="1:32" x14ac:dyDescent="0.25">
      <c r="A77" s="4">
        <v>12</v>
      </c>
      <c r="B77" s="4">
        <v>72</v>
      </c>
      <c r="C77" s="4" t="s">
        <v>372</v>
      </c>
      <c r="D77" s="4" t="s">
        <v>18</v>
      </c>
      <c r="E77" s="4" t="s">
        <v>75</v>
      </c>
      <c r="F77" s="4" t="s">
        <v>373</v>
      </c>
      <c r="J77" s="14"/>
      <c r="N77" s="14"/>
      <c r="P77" s="4">
        <v>19</v>
      </c>
      <c r="Q77" s="4">
        <v>10</v>
      </c>
      <c r="R77" s="14">
        <f>SUM(O77,P77,Q77)</f>
        <v>29</v>
      </c>
      <c r="T77" s="22"/>
      <c r="U77" s="22"/>
      <c r="V77" s="14"/>
      <c r="X77" s="22" t="s">
        <v>135</v>
      </c>
      <c r="Y77" s="22">
        <v>10</v>
      </c>
      <c r="Z77" s="14">
        <f>SUM(W77,X77,Y77)</f>
        <v>10</v>
      </c>
      <c r="AA77" s="4">
        <v>9</v>
      </c>
      <c r="AB77" s="4">
        <v>10</v>
      </c>
      <c r="AC77" s="4" t="s">
        <v>137</v>
      </c>
      <c r="AD77" s="14">
        <f>SUM(AA77,AB77,AC77)</f>
        <v>19</v>
      </c>
      <c r="AE77" s="18"/>
      <c r="AF77" s="14">
        <f t="shared" si="11"/>
        <v>58</v>
      </c>
    </row>
    <row r="78" spans="1:32" x14ac:dyDescent="0.25">
      <c r="A78" s="4">
        <v>13</v>
      </c>
      <c r="B78" s="4">
        <v>260</v>
      </c>
      <c r="C78" s="4" t="s">
        <v>210</v>
      </c>
      <c r="D78" s="4" t="s">
        <v>25</v>
      </c>
      <c r="E78" s="4" t="s">
        <v>103</v>
      </c>
      <c r="F78" s="4" t="s">
        <v>139</v>
      </c>
      <c r="J78" s="14"/>
      <c r="N78" s="14"/>
      <c r="R78" s="14"/>
      <c r="S78" s="4">
        <v>15</v>
      </c>
      <c r="T78" s="4">
        <v>24</v>
      </c>
      <c r="U78" s="4">
        <v>15</v>
      </c>
      <c r="V78" s="14">
        <f>SUM(S78,T78,U78)</f>
        <v>54</v>
      </c>
      <c r="Z78" s="14"/>
      <c r="AD78" s="14"/>
      <c r="AE78" s="18"/>
      <c r="AF78" s="14">
        <f t="shared" si="11"/>
        <v>54</v>
      </c>
    </row>
    <row r="79" spans="1:32" x14ac:dyDescent="0.25">
      <c r="A79" s="4">
        <v>14</v>
      </c>
      <c r="B79" s="4">
        <v>231</v>
      </c>
      <c r="C79" s="4" t="s">
        <v>168</v>
      </c>
      <c r="D79" s="4" t="s">
        <v>14</v>
      </c>
      <c r="E79" s="4" t="s">
        <v>156</v>
      </c>
      <c r="F79" s="4" t="s">
        <v>157</v>
      </c>
      <c r="G79" s="4" t="s">
        <v>163</v>
      </c>
      <c r="H79" s="4" t="s">
        <v>137</v>
      </c>
      <c r="I79" s="4">
        <v>12</v>
      </c>
      <c r="J79" s="14">
        <f>SUM(G79,H79,I79)</f>
        <v>12</v>
      </c>
      <c r="N79" s="14"/>
      <c r="R79" s="14"/>
      <c r="T79" s="22"/>
      <c r="U79" s="22"/>
      <c r="V79" s="14"/>
      <c r="W79" s="4" t="s">
        <v>137</v>
      </c>
      <c r="X79" s="22">
        <v>24</v>
      </c>
      <c r="Y79" s="22">
        <v>9</v>
      </c>
      <c r="Z79" s="14">
        <f>SUM(W79,X79,Y79)</f>
        <v>33</v>
      </c>
      <c r="AB79" s="4">
        <v>6</v>
      </c>
      <c r="AC79" s="4" t="s">
        <v>135</v>
      </c>
      <c r="AD79" s="14">
        <f>SUM(AA79,AB79,AC79)</f>
        <v>6</v>
      </c>
      <c r="AE79" s="18"/>
      <c r="AF79" s="14">
        <f t="shared" si="11"/>
        <v>51</v>
      </c>
    </row>
    <row r="80" spans="1:32" x14ac:dyDescent="0.25">
      <c r="A80" s="4">
        <v>15</v>
      </c>
      <c r="B80" s="4">
        <v>121</v>
      </c>
      <c r="C80" s="4" t="s">
        <v>419</v>
      </c>
      <c r="J80" s="14"/>
      <c r="N80" s="14"/>
      <c r="R80" s="14"/>
      <c r="V80" s="14"/>
      <c r="X80" s="4">
        <v>12</v>
      </c>
      <c r="Y80" s="4">
        <v>12</v>
      </c>
      <c r="Z80" s="14">
        <f>SUM(W80,X80,Y80)</f>
        <v>24</v>
      </c>
      <c r="AB80" s="4">
        <v>9</v>
      </c>
      <c r="AC80" s="4" t="s">
        <v>135</v>
      </c>
      <c r="AD80" s="14">
        <f>SUM(AA80,AB80,AC80)</f>
        <v>9</v>
      </c>
      <c r="AE80" s="18"/>
      <c r="AF80" s="14">
        <f t="shared" si="11"/>
        <v>33</v>
      </c>
    </row>
    <row r="81" spans="1:32" x14ac:dyDescent="0.25">
      <c r="A81" s="4">
        <v>16</v>
      </c>
      <c r="B81" s="4">
        <v>12</v>
      </c>
      <c r="C81" s="4" t="s">
        <v>346</v>
      </c>
      <c r="D81" s="4" t="s">
        <v>51</v>
      </c>
      <c r="E81" s="4" t="s">
        <v>69</v>
      </c>
      <c r="F81" s="4" t="s">
        <v>347</v>
      </c>
      <c r="J81" s="14"/>
      <c r="N81" s="14"/>
      <c r="O81" s="4">
        <v>9</v>
      </c>
      <c r="P81" s="4" t="s">
        <v>135</v>
      </c>
      <c r="Q81" s="4">
        <v>9</v>
      </c>
      <c r="R81" s="14">
        <f>SUM(O81,P81,Q81)</f>
        <v>18</v>
      </c>
      <c r="V81" s="14"/>
      <c r="Z81" s="14"/>
      <c r="AD81" s="14"/>
      <c r="AE81" s="18"/>
      <c r="AF81" s="14">
        <f t="shared" si="11"/>
        <v>18</v>
      </c>
    </row>
    <row r="82" spans="1:32" x14ac:dyDescent="0.25">
      <c r="A82" s="4">
        <v>17</v>
      </c>
      <c r="B82" s="4">
        <v>69</v>
      </c>
      <c r="C82" s="4" t="s">
        <v>434</v>
      </c>
      <c r="D82" s="4" t="s">
        <v>18</v>
      </c>
      <c r="E82" s="4" t="s">
        <v>75</v>
      </c>
      <c r="F82" s="4" t="s">
        <v>76</v>
      </c>
      <c r="J82" s="14"/>
      <c r="N82" s="14"/>
      <c r="R82" s="14"/>
      <c r="V82" s="14"/>
      <c r="Z82" s="14"/>
      <c r="AA82" s="4">
        <v>10</v>
      </c>
      <c r="AB82" s="4">
        <v>8</v>
      </c>
      <c r="AD82" s="14">
        <f>SUM(AA82,AB82,AC82)</f>
        <v>18</v>
      </c>
      <c r="AE82" s="18"/>
      <c r="AF82" s="14">
        <f t="shared" si="11"/>
        <v>18</v>
      </c>
    </row>
    <row r="83" spans="1:32" x14ac:dyDescent="0.25">
      <c r="A83" s="4">
        <v>18</v>
      </c>
      <c r="B83" s="4">
        <v>231</v>
      </c>
      <c r="C83" s="4" t="s">
        <v>173</v>
      </c>
      <c r="D83" s="4" t="s">
        <v>14</v>
      </c>
      <c r="E83" s="4" t="s">
        <v>156</v>
      </c>
      <c r="F83" s="4" t="s">
        <v>157</v>
      </c>
      <c r="G83" s="4" t="s">
        <v>163</v>
      </c>
      <c r="H83" s="4">
        <v>12</v>
      </c>
      <c r="I83" s="4" t="s">
        <v>137</v>
      </c>
      <c r="J83" s="14">
        <f>SUM(G83,H83,I83)</f>
        <v>12</v>
      </c>
      <c r="N83" s="14"/>
      <c r="R83" s="14"/>
      <c r="V83" s="14"/>
      <c r="Z83" s="14"/>
      <c r="AD83" s="14"/>
      <c r="AE83" s="18"/>
      <c r="AF83" s="14">
        <f t="shared" si="11"/>
        <v>12</v>
      </c>
    </row>
    <row r="84" spans="1:32" x14ac:dyDescent="0.25">
      <c r="A84" s="4">
        <v>19</v>
      </c>
      <c r="B84" s="4">
        <v>69</v>
      </c>
      <c r="C84" s="4" t="s">
        <v>448</v>
      </c>
      <c r="D84" s="4" t="s">
        <v>121</v>
      </c>
      <c r="E84" s="4" t="s">
        <v>75</v>
      </c>
      <c r="F84" s="4" t="s">
        <v>76</v>
      </c>
      <c r="J84" s="14"/>
      <c r="N84" s="14"/>
      <c r="R84" s="14"/>
      <c r="V84" s="14"/>
      <c r="Z84" s="14"/>
      <c r="AC84" s="4">
        <v>9</v>
      </c>
      <c r="AD84" s="14">
        <f>SUM(AA84,AB84,AC84)</f>
        <v>9</v>
      </c>
      <c r="AE84" s="18"/>
      <c r="AF84" s="14">
        <f t="shared" si="11"/>
        <v>9</v>
      </c>
    </row>
    <row r="85" spans="1:32" x14ac:dyDescent="0.25">
      <c r="A85" s="4">
        <v>20</v>
      </c>
      <c r="B85" s="4">
        <v>18</v>
      </c>
      <c r="C85" s="4" t="s">
        <v>90</v>
      </c>
      <c r="D85" s="4" t="s">
        <v>14</v>
      </c>
      <c r="E85" s="4" t="s">
        <v>72</v>
      </c>
      <c r="F85" s="4">
        <v>997</v>
      </c>
      <c r="J85" s="14"/>
      <c r="N85" s="14"/>
      <c r="O85" s="4">
        <v>8</v>
      </c>
      <c r="R85" s="14">
        <f>SUM(O85,P85,Q85)</f>
        <v>8</v>
      </c>
      <c r="T85" s="22"/>
      <c r="U85" s="22"/>
      <c r="V85" s="14"/>
      <c r="X85" s="22"/>
      <c r="Y85" s="22"/>
      <c r="Z85" s="14"/>
      <c r="AD85" s="14"/>
      <c r="AE85" s="18"/>
      <c r="AF85" s="14">
        <f t="shared" si="11"/>
        <v>8</v>
      </c>
    </row>
    <row r="86" spans="1:32" x14ac:dyDescent="0.25">
      <c r="A86" s="4">
        <v>21</v>
      </c>
      <c r="B86" s="4">
        <v>182</v>
      </c>
      <c r="C86" s="4" t="s">
        <v>348</v>
      </c>
      <c r="D86" s="4" t="s">
        <v>35</v>
      </c>
      <c r="E86" s="4" t="s">
        <v>69</v>
      </c>
      <c r="F86" s="4" t="s">
        <v>349</v>
      </c>
      <c r="J86" s="14"/>
      <c r="N86" s="14"/>
      <c r="O86" s="4" t="s">
        <v>135</v>
      </c>
      <c r="P86" s="4" t="s">
        <v>137</v>
      </c>
      <c r="Q86" s="4" t="s">
        <v>137</v>
      </c>
      <c r="R86" s="14">
        <f>SUM(O86,P86,Q86)</f>
        <v>0</v>
      </c>
      <c r="V86" s="14"/>
      <c r="Z86" s="14"/>
      <c r="AD86" s="14"/>
      <c r="AE86" s="18"/>
      <c r="AF86" s="14">
        <f t="shared" si="11"/>
        <v>0</v>
      </c>
    </row>
    <row r="87" spans="1:32" x14ac:dyDescent="0.25">
      <c r="A87" s="4">
        <v>22</v>
      </c>
      <c r="B87" s="4">
        <v>23</v>
      </c>
      <c r="C87" s="4" t="s">
        <v>158</v>
      </c>
      <c r="D87" s="4" t="s">
        <v>5</v>
      </c>
      <c r="E87" s="4" t="s">
        <v>159</v>
      </c>
      <c r="F87" s="4" t="s">
        <v>160</v>
      </c>
      <c r="J87" s="14"/>
      <c r="N87" s="14"/>
      <c r="R87" s="14"/>
      <c r="V87" s="14"/>
      <c r="Z87" s="14"/>
      <c r="AB87" s="4" t="s">
        <v>135</v>
      </c>
      <c r="AC87" s="4" t="s">
        <v>137</v>
      </c>
      <c r="AD87" s="14">
        <f>SUM(AA87,AB87,AC87)</f>
        <v>0</v>
      </c>
      <c r="AE87" s="18"/>
      <c r="AF87" s="14">
        <f t="shared" si="11"/>
        <v>0</v>
      </c>
    </row>
    <row r="89" spans="1:32" x14ac:dyDescent="0.25">
      <c r="A89" s="4" t="s">
        <v>77</v>
      </c>
      <c r="B89" s="4">
        <v>716</v>
      </c>
      <c r="C89" s="4" t="s">
        <v>411</v>
      </c>
      <c r="G89" s="13"/>
      <c r="H89" s="13"/>
      <c r="I89" s="13"/>
      <c r="K89" s="13"/>
      <c r="L89" s="13"/>
      <c r="M89" s="13"/>
      <c r="O89" s="13"/>
      <c r="P89" s="13"/>
      <c r="Q89" s="13"/>
      <c r="S89" s="13"/>
      <c r="T89" s="13"/>
      <c r="U89" s="13"/>
      <c r="W89" s="13"/>
      <c r="X89" s="13"/>
      <c r="Y89" s="13"/>
      <c r="AA89" s="13"/>
      <c r="AB89" s="13"/>
      <c r="AC89" s="13"/>
      <c r="AE89" s="18"/>
    </row>
    <row r="90" spans="1:32" x14ac:dyDescent="0.25">
      <c r="A90" s="4" t="s">
        <v>77</v>
      </c>
      <c r="B90" s="4">
        <v>747</v>
      </c>
      <c r="C90" s="4" t="s">
        <v>412</v>
      </c>
      <c r="G90" s="13"/>
      <c r="H90" s="13"/>
      <c r="I90" s="13"/>
      <c r="K90" s="13"/>
      <c r="L90" s="13"/>
      <c r="M90" s="13"/>
      <c r="O90" s="13"/>
      <c r="P90" s="13"/>
      <c r="Q90" s="13"/>
      <c r="S90" s="13"/>
      <c r="T90" s="13"/>
      <c r="U90" s="13"/>
      <c r="W90" s="13"/>
      <c r="X90" s="13"/>
      <c r="Y90" s="13"/>
      <c r="AA90" s="13"/>
      <c r="AB90" s="13"/>
      <c r="AC90" s="13"/>
      <c r="AE90" s="18"/>
    </row>
    <row r="91" spans="1:32" x14ac:dyDescent="0.25">
      <c r="A91" s="4" t="s">
        <v>77</v>
      </c>
      <c r="B91" s="4">
        <v>711</v>
      </c>
      <c r="C91" s="4" t="s">
        <v>418</v>
      </c>
      <c r="G91" s="13"/>
      <c r="H91" s="13"/>
      <c r="I91" s="13"/>
      <c r="K91" s="13"/>
      <c r="L91" s="13"/>
      <c r="M91" s="13"/>
      <c r="O91" s="13"/>
      <c r="P91" s="13"/>
      <c r="Q91" s="13"/>
      <c r="S91" s="13"/>
      <c r="T91" s="13"/>
      <c r="U91" s="13"/>
      <c r="W91" s="13"/>
      <c r="X91" s="13"/>
      <c r="Y91" s="13"/>
      <c r="AA91" s="13"/>
      <c r="AB91" s="13"/>
      <c r="AC91" s="13"/>
      <c r="AE91" s="18"/>
    </row>
    <row r="92" spans="1:32" x14ac:dyDescent="0.25">
      <c r="AE92" s="18"/>
    </row>
    <row r="93" spans="1:32" x14ac:dyDescent="0.25">
      <c r="A93" s="44" t="s">
        <v>188</v>
      </c>
      <c r="B93" s="44"/>
      <c r="C93" s="44"/>
      <c r="D93" s="44"/>
      <c r="E93" s="44"/>
      <c r="F93" s="44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x14ac:dyDescent="0.25">
      <c r="A94" s="33" t="s">
        <v>0</v>
      </c>
      <c r="B94" s="33" t="s">
        <v>1</v>
      </c>
      <c r="C94" s="33" t="s">
        <v>2</v>
      </c>
      <c r="D94" s="33" t="s">
        <v>10</v>
      </c>
      <c r="E94" s="33" t="s">
        <v>67</v>
      </c>
      <c r="F94" s="33" t="s">
        <v>68</v>
      </c>
      <c r="G94" s="44" t="s">
        <v>5</v>
      </c>
      <c r="H94" s="44"/>
      <c r="I94" s="44"/>
      <c r="J94" s="44"/>
      <c r="K94" s="44" t="s">
        <v>195</v>
      </c>
      <c r="L94" s="44"/>
      <c r="M94" s="44"/>
      <c r="N94" s="44"/>
      <c r="O94" s="44" t="s">
        <v>14</v>
      </c>
      <c r="P94" s="44"/>
      <c r="Q94" s="44"/>
      <c r="R94" s="44"/>
      <c r="S94" s="44" t="s">
        <v>25</v>
      </c>
      <c r="T94" s="44"/>
      <c r="U94" s="44"/>
      <c r="V94" s="44"/>
      <c r="W94" s="44" t="s">
        <v>5</v>
      </c>
      <c r="X94" s="44"/>
      <c r="Y94" s="44"/>
      <c r="Z94" s="44"/>
      <c r="AA94" s="44" t="s">
        <v>429</v>
      </c>
      <c r="AB94" s="44"/>
      <c r="AC94" s="44"/>
      <c r="AD94" s="44"/>
      <c r="AE94" s="18"/>
      <c r="AF94" s="21" t="s">
        <v>6</v>
      </c>
    </row>
    <row r="95" spans="1:32" ht="22.5" x14ac:dyDescent="0.2">
      <c r="A95" s="4">
        <v>1</v>
      </c>
      <c r="B95" s="5" t="s">
        <v>259</v>
      </c>
      <c r="C95" s="4" t="s">
        <v>138</v>
      </c>
      <c r="D95" s="4" t="s">
        <v>25</v>
      </c>
      <c r="E95" s="5" t="s">
        <v>260</v>
      </c>
      <c r="F95" s="5" t="s">
        <v>261</v>
      </c>
      <c r="G95" s="11">
        <v>24</v>
      </c>
      <c r="H95" s="11">
        <v>24</v>
      </c>
      <c r="I95" s="11">
        <v>24</v>
      </c>
      <c r="J95" s="24">
        <f>SUM(G95,H95,I95)</f>
        <v>72</v>
      </c>
      <c r="K95" s="1">
        <v>30</v>
      </c>
      <c r="L95" s="1">
        <v>30</v>
      </c>
      <c r="M95" s="1">
        <v>30</v>
      </c>
      <c r="N95" s="9">
        <f>SUM(K95,L95,M95)</f>
        <v>90</v>
      </c>
      <c r="O95" s="11"/>
      <c r="P95" s="11"/>
      <c r="Q95" s="11"/>
      <c r="R95" s="24"/>
      <c r="V95" s="14">
        <f>SUM(S95,T95,U95)</f>
        <v>0</v>
      </c>
      <c r="X95" s="22"/>
      <c r="Y95" s="22"/>
      <c r="Z95" s="14"/>
      <c r="AA95" s="1">
        <v>19</v>
      </c>
      <c r="AB95" s="1" t="s">
        <v>137</v>
      </c>
      <c r="AC95" s="1" t="s">
        <v>137</v>
      </c>
      <c r="AD95" s="9">
        <f>SUM(AA95,AB95,AC95)</f>
        <v>19</v>
      </c>
      <c r="AE95" s="18"/>
      <c r="AF95" s="14">
        <f t="shared" ref="AF95:AF104" si="12">SUM(J95,N95,R95,V95,Z95,AD95)</f>
        <v>181</v>
      </c>
    </row>
    <row r="96" spans="1:32" x14ac:dyDescent="0.2">
      <c r="A96" s="4">
        <v>2</v>
      </c>
      <c r="B96" s="4">
        <v>127</v>
      </c>
      <c r="C96" s="4" t="s">
        <v>262</v>
      </c>
      <c r="E96" s="4" t="s">
        <v>64</v>
      </c>
      <c r="F96" s="4" t="s">
        <v>263</v>
      </c>
      <c r="J96" s="14"/>
      <c r="K96" s="4" t="s">
        <v>135</v>
      </c>
      <c r="L96" s="4" t="s">
        <v>137</v>
      </c>
      <c r="M96" s="4" t="s">
        <v>137</v>
      </c>
      <c r="N96" s="14">
        <f>SUM(K96,L96,M96)</f>
        <v>0</v>
      </c>
      <c r="R96" s="14"/>
      <c r="V96" s="14">
        <f>SUM(S96,T96,U96)</f>
        <v>0</v>
      </c>
      <c r="W96" s="4">
        <v>30</v>
      </c>
      <c r="X96" s="22">
        <v>30</v>
      </c>
      <c r="Y96" s="22">
        <v>30</v>
      </c>
      <c r="Z96" s="14">
        <f>SUM(W96,X96,Y96)</f>
        <v>90</v>
      </c>
      <c r="AA96" s="4">
        <v>30</v>
      </c>
      <c r="AB96" s="4">
        <v>30</v>
      </c>
      <c r="AC96" s="4">
        <v>30</v>
      </c>
      <c r="AD96" s="9">
        <f>SUM(AA96,AB96,AC96)</f>
        <v>90</v>
      </c>
      <c r="AE96" s="18"/>
      <c r="AF96" s="14">
        <f t="shared" si="12"/>
        <v>180</v>
      </c>
    </row>
    <row r="97" spans="1:32" x14ac:dyDescent="0.25">
      <c r="A97" s="4">
        <v>3</v>
      </c>
      <c r="B97" s="4">
        <v>22</v>
      </c>
      <c r="C97" s="4" t="s">
        <v>109</v>
      </c>
      <c r="D97" s="4" t="s">
        <v>110</v>
      </c>
      <c r="E97" s="4" t="s">
        <v>111</v>
      </c>
      <c r="F97" s="4">
        <v>500</v>
      </c>
      <c r="G97" s="4">
        <v>19</v>
      </c>
      <c r="H97" s="4">
        <v>19</v>
      </c>
      <c r="I97" s="4">
        <v>19</v>
      </c>
      <c r="J97" s="14">
        <f>SUM(G97,H97,I97)</f>
        <v>57</v>
      </c>
      <c r="K97" s="4">
        <v>19</v>
      </c>
      <c r="L97" s="4">
        <v>24</v>
      </c>
      <c r="M97" s="4">
        <v>19</v>
      </c>
      <c r="N97" s="14">
        <f>SUM(K97,L97,M97)</f>
        <v>62</v>
      </c>
      <c r="P97" s="4">
        <v>19</v>
      </c>
      <c r="Q97" s="4">
        <v>19</v>
      </c>
      <c r="R97" s="14">
        <f>SUM(O97,P97,Q97)</f>
        <v>38</v>
      </c>
      <c r="V97" s="14">
        <f>SUM(S97,T97,U97)</f>
        <v>0</v>
      </c>
      <c r="X97" s="22"/>
      <c r="Y97" s="22"/>
      <c r="Z97" s="14"/>
      <c r="AA97" s="4">
        <v>12</v>
      </c>
      <c r="AB97" s="4" t="s">
        <v>137</v>
      </c>
      <c r="AC97" s="4" t="s">
        <v>137</v>
      </c>
      <c r="AD97" s="14">
        <f>SUM(AA97,AB97,AC97)</f>
        <v>12</v>
      </c>
      <c r="AE97" s="18"/>
      <c r="AF97" s="14">
        <f t="shared" si="12"/>
        <v>169</v>
      </c>
    </row>
    <row r="98" spans="1:32" x14ac:dyDescent="0.25">
      <c r="A98" s="4">
        <v>4</v>
      </c>
      <c r="B98" s="4">
        <v>92</v>
      </c>
      <c r="C98" s="4" t="s">
        <v>350</v>
      </c>
      <c r="D98" s="4" t="s">
        <v>5</v>
      </c>
      <c r="E98" s="4" t="s">
        <v>64</v>
      </c>
      <c r="F98" s="4">
        <v>2002</v>
      </c>
      <c r="J98" s="14"/>
      <c r="N98" s="14"/>
      <c r="O98" s="4">
        <v>15</v>
      </c>
      <c r="P98" s="4">
        <v>24</v>
      </c>
      <c r="Q98" s="4">
        <v>24</v>
      </c>
      <c r="R98" s="14">
        <f>SUM(O98,P98,Q98)</f>
        <v>63</v>
      </c>
      <c r="T98" s="22"/>
      <c r="U98" s="22"/>
      <c r="V98" s="14">
        <f>SUM(S98,T98,U98)</f>
        <v>0</v>
      </c>
      <c r="W98" s="4" t="s">
        <v>137</v>
      </c>
      <c r="X98" s="22">
        <v>24</v>
      </c>
      <c r="Y98" s="22" t="s">
        <v>137</v>
      </c>
      <c r="Z98" s="14">
        <f>SUM(W98,X98,Y98)</f>
        <v>24</v>
      </c>
      <c r="AA98" s="4">
        <v>15</v>
      </c>
      <c r="AB98" s="4">
        <v>15</v>
      </c>
      <c r="AC98" s="4">
        <v>19</v>
      </c>
      <c r="AD98" s="14">
        <f>SUM(AA98,AB98,AC98)</f>
        <v>49</v>
      </c>
      <c r="AE98" s="18"/>
      <c r="AF98" s="14">
        <f t="shared" si="12"/>
        <v>136</v>
      </c>
    </row>
    <row r="99" spans="1:32" x14ac:dyDescent="0.25">
      <c r="A99" s="4">
        <v>5</v>
      </c>
      <c r="B99" s="4">
        <v>181</v>
      </c>
      <c r="C99" s="4" t="s">
        <v>175</v>
      </c>
      <c r="D99" s="4" t="s">
        <v>25</v>
      </c>
      <c r="E99" s="4" t="s">
        <v>103</v>
      </c>
      <c r="F99" s="4" t="s">
        <v>139</v>
      </c>
      <c r="J99" s="14"/>
      <c r="N99" s="14"/>
      <c r="O99" s="11"/>
      <c r="P99" s="11">
        <v>30</v>
      </c>
      <c r="Q99" s="11">
        <v>30</v>
      </c>
      <c r="R99" s="24">
        <f>SUM(O99,P99,Q99)</f>
        <v>60</v>
      </c>
      <c r="V99" s="14"/>
      <c r="X99" s="22"/>
      <c r="Y99" s="22"/>
      <c r="Z99" s="14"/>
      <c r="AB99" s="4">
        <v>24</v>
      </c>
      <c r="AC99" s="4">
        <v>24</v>
      </c>
      <c r="AD99" s="14">
        <f>SUM(AA99,AB99,AC99)</f>
        <v>48</v>
      </c>
      <c r="AE99" s="18"/>
      <c r="AF99" s="14">
        <f t="shared" si="12"/>
        <v>108</v>
      </c>
    </row>
    <row r="100" spans="1:32" x14ac:dyDescent="0.25">
      <c r="A100" s="4">
        <v>6</v>
      </c>
      <c r="B100" s="4">
        <v>220</v>
      </c>
      <c r="C100" s="4" t="s">
        <v>107</v>
      </c>
      <c r="D100" s="4" t="s">
        <v>64</v>
      </c>
      <c r="E100" s="4" t="s">
        <v>69</v>
      </c>
      <c r="F100" s="4" t="s">
        <v>108</v>
      </c>
      <c r="G100" s="4">
        <v>30</v>
      </c>
      <c r="H100" s="4">
        <v>30</v>
      </c>
      <c r="I100" s="4">
        <v>30</v>
      </c>
      <c r="J100" s="14">
        <f>SUM(G100,H100,I100)</f>
        <v>90</v>
      </c>
      <c r="N100" s="14"/>
      <c r="R100" s="14"/>
      <c r="V100" s="14">
        <f>SUM(S100,T100,U100)</f>
        <v>0</v>
      </c>
      <c r="X100" s="22"/>
      <c r="Y100" s="22"/>
      <c r="Z100" s="14"/>
      <c r="AD100" s="14"/>
      <c r="AE100" s="18"/>
      <c r="AF100" s="14">
        <f t="shared" si="12"/>
        <v>90</v>
      </c>
    </row>
    <row r="101" spans="1:32" x14ac:dyDescent="0.25">
      <c r="A101" s="4">
        <v>7</v>
      </c>
      <c r="B101" s="4">
        <v>116</v>
      </c>
      <c r="C101" s="4" t="s">
        <v>435</v>
      </c>
      <c r="D101" s="4" t="s">
        <v>14</v>
      </c>
      <c r="E101" s="4" t="s">
        <v>103</v>
      </c>
      <c r="F101" s="4">
        <v>6</v>
      </c>
      <c r="J101" s="14"/>
      <c r="N101" s="14"/>
      <c r="R101" s="14"/>
      <c r="V101" s="14"/>
      <c r="X101" s="22"/>
      <c r="Y101" s="22"/>
      <c r="Z101" s="14"/>
      <c r="AA101" s="4">
        <v>24</v>
      </c>
      <c r="AB101" s="4">
        <v>19</v>
      </c>
      <c r="AC101" s="4" t="s">
        <v>137</v>
      </c>
      <c r="AD101" s="14">
        <f>SUM(AA101,AB101,AC101)</f>
        <v>43</v>
      </c>
      <c r="AE101" s="18"/>
      <c r="AF101" s="14">
        <f t="shared" si="12"/>
        <v>43</v>
      </c>
    </row>
    <row r="102" spans="1:32" x14ac:dyDescent="0.25">
      <c r="A102" s="4">
        <v>8</v>
      </c>
      <c r="B102" s="4">
        <v>234</v>
      </c>
      <c r="C102" s="4" t="s">
        <v>272</v>
      </c>
      <c r="D102" s="4" t="s">
        <v>25</v>
      </c>
      <c r="E102" s="4" t="s">
        <v>12</v>
      </c>
      <c r="F102" s="4" t="s">
        <v>165</v>
      </c>
      <c r="J102" s="14"/>
      <c r="L102" s="4" t="s">
        <v>135</v>
      </c>
      <c r="M102" s="4">
        <v>24</v>
      </c>
      <c r="N102" s="14">
        <f>SUM(K102,L102,M102)</f>
        <v>24</v>
      </c>
      <c r="R102" s="14"/>
      <c r="T102" s="22"/>
      <c r="U102" s="22"/>
      <c r="V102" s="14">
        <f>SUM(S102,T102,U102)</f>
        <v>0</v>
      </c>
      <c r="X102" s="22"/>
      <c r="Y102" s="22"/>
      <c r="Z102" s="14"/>
      <c r="AD102" s="14"/>
      <c r="AE102" s="18"/>
      <c r="AF102" s="14">
        <f t="shared" si="12"/>
        <v>24</v>
      </c>
    </row>
    <row r="103" spans="1:32" x14ac:dyDescent="0.25">
      <c r="A103" s="4">
        <v>9</v>
      </c>
      <c r="B103" s="4">
        <v>234</v>
      </c>
      <c r="C103" s="4" t="s">
        <v>255</v>
      </c>
      <c r="D103" s="4" t="s">
        <v>25</v>
      </c>
      <c r="E103" s="4" t="s">
        <v>12</v>
      </c>
      <c r="F103" s="4" t="s">
        <v>165</v>
      </c>
      <c r="J103" s="14"/>
      <c r="K103" s="4">
        <v>24</v>
      </c>
      <c r="N103" s="14">
        <f>SUM(K103,L103,M103)</f>
        <v>24</v>
      </c>
      <c r="R103" s="14"/>
      <c r="V103" s="14">
        <f>SUM(S103,T103,U103)</f>
        <v>0</v>
      </c>
      <c r="X103" s="22"/>
      <c r="Y103" s="22"/>
      <c r="Z103" s="14"/>
      <c r="AD103" s="14"/>
      <c r="AE103" s="18"/>
      <c r="AF103" s="14">
        <f t="shared" si="12"/>
        <v>24</v>
      </c>
    </row>
    <row r="104" spans="1:32" x14ac:dyDescent="0.25">
      <c r="A104" s="4">
        <v>10</v>
      </c>
      <c r="B104" s="4">
        <v>194</v>
      </c>
      <c r="C104" s="4" t="s">
        <v>415</v>
      </c>
      <c r="J104" s="14"/>
      <c r="K104" s="4" t="s">
        <v>135</v>
      </c>
      <c r="L104" s="4" t="s">
        <v>137</v>
      </c>
      <c r="M104" s="4" t="s">
        <v>137</v>
      </c>
      <c r="N104" s="14">
        <f>SUM(K104,L104,M104)</f>
        <v>0</v>
      </c>
      <c r="R104" s="14"/>
      <c r="V104" s="14">
        <f>SUM(S104,T104,U104)</f>
        <v>0</v>
      </c>
      <c r="W104" s="4">
        <v>24</v>
      </c>
      <c r="X104" s="22" t="s">
        <v>137</v>
      </c>
      <c r="Y104" s="22" t="s">
        <v>137</v>
      </c>
      <c r="Z104" s="14">
        <f>SUM(W104,X104,Y104)</f>
        <v>24</v>
      </c>
      <c r="AD104" s="14"/>
      <c r="AE104" s="18"/>
      <c r="AF104" s="14">
        <f t="shared" si="12"/>
        <v>24</v>
      </c>
    </row>
    <row r="106" spans="1:32" x14ac:dyDescent="0.25">
      <c r="A106" s="4" t="s">
        <v>77</v>
      </c>
      <c r="B106" s="4">
        <v>777</v>
      </c>
      <c r="C106" s="4" t="s">
        <v>416</v>
      </c>
    </row>
    <row r="107" spans="1:32" x14ac:dyDescent="0.25">
      <c r="A107" s="4" t="s">
        <v>77</v>
      </c>
      <c r="B107" s="4">
        <v>777</v>
      </c>
      <c r="C107" s="4" t="s">
        <v>420</v>
      </c>
    </row>
  </sheetData>
  <sortState ref="B95:AF104">
    <sortCondition descending="1" ref="AF95"/>
  </sortState>
  <mergeCells count="35">
    <mergeCell ref="S2:V2"/>
    <mergeCell ref="S16:V16"/>
    <mergeCell ref="S39:V39"/>
    <mergeCell ref="S65:V65"/>
    <mergeCell ref="S94:V94"/>
    <mergeCell ref="O2:R2"/>
    <mergeCell ref="O16:R16"/>
    <mergeCell ref="O39:R39"/>
    <mergeCell ref="O65:R65"/>
    <mergeCell ref="O94:R94"/>
    <mergeCell ref="K94:N94"/>
    <mergeCell ref="G65:J65"/>
    <mergeCell ref="G94:J94"/>
    <mergeCell ref="G2:J2"/>
    <mergeCell ref="A64:F64"/>
    <mergeCell ref="A93:F93"/>
    <mergeCell ref="G16:J16"/>
    <mergeCell ref="G39:J39"/>
    <mergeCell ref="K65:N65"/>
    <mergeCell ref="A1:F1"/>
    <mergeCell ref="K2:N2"/>
    <mergeCell ref="K16:N16"/>
    <mergeCell ref="K39:N39"/>
    <mergeCell ref="A15:F15"/>
    <mergeCell ref="A38:F38"/>
    <mergeCell ref="W2:Z2"/>
    <mergeCell ref="W16:Z16"/>
    <mergeCell ref="W39:Z39"/>
    <mergeCell ref="W65:Z65"/>
    <mergeCell ref="W94:Z94"/>
    <mergeCell ref="AA2:AD2"/>
    <mergeCell ref="AA16:AD16"/>
    <mergeCell ref="AA39:AD39"/>
    <mergeCell ref="AA65:AD65"/>
    <mergeCell ref="AA94:AD9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topLeftCell="D1" workbookViewId="0">
      <selection activeCell="R1" sqref="R1:AH13"/>
    </sheetView>
  </sheetViews>
  <sheetFormatPr defaultColWidth="9.140625" defaultRowHeight="11.25" x14ac:dyDescent="0.2"/>
  <cols>
    <col min="1" max="1" width="4.42578125" style="1" bestFit="1" customWidth="1"/>
    <col min="2" max="2" width="3.140625" style="1" bestFit="1" customWidth="1"/>
    <col min="3" max="3" width="11.5703125" style="1" bestFit="1" customWidth="1"/>
    <col min="4" max="4" width="7.85546875" style="1" bestFit="1" customWidth="1"/>
    <col min="5" max="5" width="8.42578125" style="1" bestFit="1" customWidth="1"/>
    <col min="6" max="6" width="10.42578125" style="1" bestFit="1" customWidth="1"/>
    <col min="7" max="7" width="4.7109375" style="1" bestFit="1" customWidth="1"/>
    <col min="8" max="8" width="4" style="1" bestFit="1" customWidth="1"/>
    <col min="9" max="9" width="4.5703125" style="1" bestFit="1" customWidth="1"/>
    <col min="10" max="10" width="4.140625" style="1" bestFit="1" customWidth="1"/>
    <col min="11" max="12" width="3.42578125" style="1" bestFit="1" customWidth="1"/>
    <col min="13" max="13" width="1.28515625" style="1" bestFit="1" customWidth="1"/>
    <col min="14" max="14" width="5.140625" style="1" bestFit="1" customWidth="1"/>
    <col min="15" max="15" width="4.140625" style="1" bestFit="1" customWidth="1"/>
    <col min="16" max="16" width="3.42578125" style="1" bestFit="1" customWidth="1"/>
    <col min="17" max="17" width="9.140625" style="1"/>
    <col min="18" max="18" width="3.42578125" style="30" bestFit="1" customWidth="1"/>
    <col min="19" max="19" width="3.140625" style="30" bestFit="1" customWidth="1"/>
    <col min="20" max="20" width="3.140625" style="30" customWidth="1"/>
    <col min="21" max="21" width="11.42578125" style="30" bestFit="1" customWidth="1"/>
    <col min="22" max="22" width="5.42578125" style="30" bestFit="1" customWidth="1"/>
    <col min="23" max="23" width="8.42578125" style="30" bestFit="1" customWidth="1"/>
    <col min="24" max="24" width="6.42578125" style="30" bestFit="1" customWidth="1"/>
    <col min="25" max="25" width="4.7109375" style="30" bestFit="1" customWidth="1"/>
    <col min="26" max="26" width="4" style="30" bestFit="1" customWidth="1"/>
    <col min="27" max="27" width="4.5703125" style="30" bestFit="1" customWidth="1"/>
    <col min="28" max="28" width="4.140625" style="30" bestFit="1" customWidth="1"/>
    <col min="29" max="30" width="3.42578125" style="30" bestFit="1" customWidth="1"/>
    <col min="31" max="31" width="1.5703125" style="30" bestFit="1" customWidth="1"/>
    <col min="32" max="32" width="5.140625" style="30" bestFit="1" customWidth="1"/>
    <col min="33" max="33" width="4.140625" style="30" bestFit="1" customWidth="1"/>
    <col min="34" max="34" width="3.42578125" style="30" bestFit="1" customWidth="1"/>
    <col min="35" max="16384" width="9.140625" style="1"/>
  </cols>
  <sheetData>
    <row r="1" spans="1:35" ht="12" x14ac:dyDescent="0.2">
      <c r="A1" s="47" t="s">
        <v>189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35" s="3" customFormat="1" x14ac:dyDescent="0.2">
      <c r="A2" s="3" t="s">
        <v>0</v>
      </c>
      <c r="B2" s="3" t="s">
        <v>1</v>
      </c>
      <c r="C2" s="3" t="s">
        <v>2</v>
      </c>
      <c r="D2" s="3" t="s">
        <v>10</v>
      </c>
      <c r="E2" s="3" t="s">
        <v>67</v>
      </c>
      <c r="F2" s="3" t="s">
        <v>68</v>
      </c>
      <c r="G2" s="3" t="s">
        <v>5</v>
      </c>
      <c r="H2" s="16" t="s">
        <v>195</v>
      </c>
      <c r="I2" s="26" t="s">
        <v>14</v>
      </c>
      <c r="J2" s="33" t="s">
        <v>25</v>
      </c>
      <c r="K2" s="44" t="s">
        <v>5</v>
      </c>
      <c r="L2" s="44"/>
      <c r="N2" s="6" t="s">
        <v>7</v>
      </c>
      <c r="O2" s="6" t="s">
        <v>8</v>
      </c>
      <c r="P2" s="8" t="s">
        <v>6</v>
      </c>
    </row>
    <row r="3" spans="1:35" s="4" customFormat="1" x14ac:dyDescent="0.2">
      <c r="A3" s="4">
        <v>1</v>
      </c>
      <c r="B3" s="4">
        <v>57</v>
      </c>
      <c r="C3" s="4" t="s">
        <v>71</v>
      </c>
      <c r="D3" s="4" t="s">
        <v>14</v>
      </c>
      <c r="E3" s="4" t="s">
        <v>72</v>
      </c>
      <c r="F3" s="4" t="s">
        <v>146</v>
      </c>
      <c r="G3" s="4">
        <v>90</v>
      </c>
      <c r="H3" s="4">
        <v>45</v>
      </c>
      <c r="M3" s="4" t="s">
        <v>179</v>
      </c>
      <c r="N3" s="1">
        <f>SUM(G3,H3,I3,J3,K3:L3)</f>
        <v>135</v>
      </c>
      <c r="O3" s="1"/>
      <c r="P3" s="9">
        <f>N3-O3</f>
        <v>135</v>
      </c>
    </row>
    <row r="4" spans="1:35" s="4" customFormat="1" x14ac:dyDescent="0.2">
      <c r="A4" s="4">
        <v>2</v>
      </c>
      <c r="B4" s="4">
        <v>58</v>
      </c>
      <c r="C4" s="4" t="s">
        <v>196</v>
      </c>
      <c r="D4" s="4" t="s">
        <v>25</v>
      </c>
      <c r="E4" s="4" t="s">
        <v>54</v>
      </c>
      <c r="F4" s="4" t="s">
        <v>197</v>
      </c>
      <c r="H4" s="4">
        <v>54</v>
      </c>
      <c r="J4" s="4">
        <v>45</v>
      </c>
      <c r="N4" s="1">
        <f t="shared" ref="N4:N5" si="0">SUM(G4,H4,I4,J4,K4:L4)</f>
        <v>99</v>
      </c>
      <c r="O4" s="1"/>
      <c r="P4" s="9">
        <f t="shared" ref="P4:P5" si="1">N4-O4</f>
        <v>99</v>
      </c>
    </row>
    <row r="5" spans="1:35" s="4" customFormat="1" ht="22.5" x14ac:dyDescent="0.25">
      <c r="A5" s="4">
        <v>3</v>
      </c>
      <c r="B5" s="4">
        <v>83</v>
      </c>
      <c r="C5" s="5" t="s">
        <v>400</v>
      </c>
      <c r="D5" s="5" t="s">
        <v>401</v>
      </c>
      <c r="E5" s="4" t="s">
        <v>54</v>
      </c>
      <c r="K5" s="4">
        <v>45</v>
      </c>
      <c r="L5" s="4">
        <v>45</v>
      </c>
      <c r="N5" s="4">
        <f t="shared" si="0"/>
        <v>90</v>
      </c>
      <c r="P5" s="14">
        <f t="shared" si="1"/>
        <v>90</v>
      </c>
    </row>
    <row r="7" spans="1:35" s="4" customFormat="1" ht="45" x14ac:dyDescent="0.2">
      <c r="A7" s="4" t="s">
        <v>77</v>
      </c>
      <c r="B7" s="5" t="s">
        <v>381</v>
      </c>
      <c r="C7" s="4" t="s">
        <v>147</v>
      </c>
      <c r="D7" s="4" t="s">
        <v>110</v>
      </c>
      <c r="E7" s="4" t="s">
        <v>72</v>
      </c>
      <c r="F7" s="5" t="s">
        <v>397</v>
      </c>
      <c r="G7" s="13" t="s">
        <v>140</v>
      </c>
      <c r="H7" s="13"/>
      <c r="I7" s="13"/>
      <c r="J7" s="13"/>
      <c r="K7" s="13"/>
      <c r="L7" s="13"/>
      <c r="Q7" s="1"/>
      <c r="AI7" s="1"/>
    </row>
    <row r="8" spans="1:35" x14ac:dyDescent="0.2">
      <c r="A8" s="1" t="s">
        <v>77</v>
      </c>
      <c r="B8" s="1">
        <v>88</v>
      </c>
      <c r="C8" s="1" t="s">
        <v>78</v>
      </c>
      <c r="D8" s="1" t="s">
        <v>148</v>
      </c>
      <c r="E8" s="1" t="s">
        <v>75</v>
      </c>
      <c r="F8" s="1" t="s">
        <v>76</v>
      </c>
      <c r="G8" s="10" t="s">
        <v>137</v>
      </c>
      <c r="H8" s="10"/>
      <c r="I8" s="10"/>
      <c r="J8" s="10"/>
      <c r="K8" s="10"/>
      <c r="L8" s="10"/>
    </row>
    <row r="10" spans="1:35" ht="12" x14ac:dyDescent="0.2">
      <c r="A10" s="47" t="s">
        <v>190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35" x14ac:dyDescent="0.2">
      <c r="A11" s="7" t="s">
        <v>0</v>
      </c>
      <c r="B11" s="7" t="s">
        <v>1</v>
      </c>
      <c r="C11" s="7" t="s">
        <v>2</v>
      </c>
      <c r="D11" s="7" t="s">
        <v>10</v>
      </c>
      <c r="E11" s="7" t="s">
        <v>67</v>
      </c>
      <c r="F11" s="7" t="s">
        <v>68</v>
      </c>
      <c r="G11" s="7" t="s">
        <v>5</v>
      </c>
      <c r="H11" s="16" t="s">
        <v>195</v>
      </c>
      <c r="I11" s="26" t="s">
        <v>14</v>
      </c>
      <c r="J11" s="33" t="s">
        <v>25</v>
      </c>
      <c r="K11" s="44" t="s">
        <v>5</v>
      </c>
      <c r="L11" s="44"/>
      <c r="N11" s="6" t="s">
        <v>7</v>
      </c>
      <c r="O11" s="6" t="s">
        <v>8</v>
      </c>
      <c r="P11" s="8" t="s">
        <v>6</v>
      </c>
      <c r="Q11" s="4"/>
      <c r="AI11" s="4"/>
    </row>
    <row r="12" spans="1:35" s="4" customFormat="1" x14ac:dyDescent="0.25">
      <c r="A12" s="4">
        <v>1</v>
      </c>
      <c r="B12" s="4">
        <v>184</v>
      </c>
      <c r="C12" s="4" t="s">
        <v>87</v>
      </c>
      <c r="D12" s="4" t="s">
        <v>18</v>
      </c>
      <c r="E12" s="4" t="s">
        <v>75</v>
      </c>
      <c r="F12" s="4" t="s">
        <v>198</v>
      </c>
      <c r="H12" s="4">
        <v>54</v>
      </c>
      <c r="M12" s="4" t="s">
        <v>179</v>
      </c>
      <c r="N12" s="4">
        <f t="shared" ref="N12:N17" si="2">SUM(G12,H12,I12,J12,K12:L12)</f>
        <v>54</v>
      </c>
      <c r="P12" s="14">
        <f t="shared" ref="P12:P17" si="3">N12-O12</f>
        <v>54</v>
      </c>
    </row>
    <row r="13" spans="1:35" s="4" customFormat="1" x14ac:dyDescent="0.2">
      <c r="A13" s="4">
        <v>2</v>
      </c>
      <c r="B13" s="4">
        <v>25</v>
      </c>
      <c r="C13" s="4" t="s">
        <v>375</v>
      </c>
      <c r="D13" s="5" t="s">
        <v>64</v>
      </c>
      <c r="E13" s="4" t="s">
        <v>72</v>
      </c>
      <c r="F13" s="1" t="s">
        <v>376</v>
      </c>
      <c r="J13" s="4">
        <v>54</v>
      </c>
      <c r="N13" s="4">
        <f t="shared" si="2"/>
        <v>54</v>
      </c>
      <c r="P13" s="14">
        <f t="shared" si="3"/>
        <v>54</v>
      </c>
    </row>
    <row r="14" spans="1:35" s="4" customFormat="1" x14ac:dyDescent="0.2">
      <c r="A14" s="4">
        <v>3</v>
      </c>
      <c r="B14" s="4">
        <v>62</v>
      </c>
      <c r="C14" s="4" t="s">
        <v>248</v>
      </c>
      <c r="D14" s="5"/>
      <c r="E14" s="4" t="s">
        <v>249</v>
      </c>
      <c r="F14" s="4" t="s">
        <v>250</v>
      </c>
      <c r="J14" s="4">
        <v>45</v>
      </c>
      <c r="N14" s="4">
        <f t="shared" si="2"/>
        <v>45</v>
      </c>
      <c r="P14" s="14">
        <f t="shared" si="3"/>
        <v>45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1"/>
    </row>
    <row r="15" spans="1:35" s="4" customFormat="1" ht="22.5" x14ac:dyDescent="0.2">
      <c r="A15" s="4">
        <v>4</v>
      </c>
      <c r="B15" s="4">
        <v>171</v>
      </c>
      <c r="C15" s="5" t="s">
        <v>199</v>
      </c>
      <c r="D15" s="5" t="s">
        <v>200</v>
      </c>
      <c r="E15" s="4" t="s">
        <v>103</v>
      </c>
      <c r="F15" s="4" t="s">
        <v>201</v>
      </c>
      <c r="H15" s="4" t="s">
        <v>135</v>
      </c>
      <c r="N15" s="4">
        <f t="shared" si="2"/>
        <v>0</v>
      </c>
      <c r="P15" s="14">
        <f t="shared" si="3"/>
        <v>0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1"/>
    </row>
    <row r="16" spans="1:35" s="4" customFormat="1" x14ac:dyDescent="0.2">
      <c r="A16" s="4">
        <v>5</v>
      </c>
      <c r="B16" s="4">
        <v>4</v>
      </c>
      <c r="C16" s="5" t="s">
        <v>369</v>
      </c>
      <c r="D16" s="5" t="s">
        <v>51</v>
      </c>
      <c r="E16" s="4" t="s">
        <v>20</v>
      </c>
      <c r="F16" s="4" t="s">
        <v>370</v>
      </c>
      <c r="I16" s="4" t="s">
        <v>137</v>
      </c>
      <c r="N16" s="4">
        <f t="shared" si="2"/>
        <v>0</v>
      </c>
      <c r="P16" s="14">
        <f t="shared" si="3"/>
        <v>0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1"/>
    </row>
    <row r="17" spans="1:35" s="4" customFormat="1" x14ac:dyDescent="0.2">
      <c r="A17" s="4">
        <v>6</v>
      </c>
      <c r="B17" s="4">
        <v>19</v>
      </c>
      <c r="C17" s="4" t="s">
        <v>374</v>
      </c>
      <c r="D17" s="5" t="s">
        <v>64</v>
      </c>
      <c r="E17" s="4" t="s">
        <v>69</v>
      </c>
      <c r="F17" s="4" t="s">
        <v>70</v>
      </c>
      <c r="I17" s="4" t="s">
        <v>137</v>
      </c>
      <c r="N17" s="4">
        <f t="shared" si="2"/>
        <v>0</v>
      </c>
      <c r="P17" s="14">
        <f t="shared" si="3"/>
        <v>0</v>
      </c>
      <c r="Q17" s="1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1"/>
    </row>
    <row r="18" spans="1:3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35" x14ac:dyDescent="0.2">
      <c r="A19" s="1" t="s">
        <v>77</v>
      </c>
      <c r="B19" s="1">
        <v>741</v>
      </c>
      <c r="C19" s="1" t="s">
        <v>164</v>
      </c>
      <c r="D19" s="1" t="s">
        <v>121</v>
      </c>
      <c r="E19" s="1" t="s">
        <v>12</v>
      </c>
      <c r="F19" s="1" t="s">
        <v>165</v>
      </c>
      <c r="G19" s="10" t="s">
        <v>174</v>
      </c>
      <c r="H19" s="10"/>
      <c r="I19" s="10"/>
      <c r="J19" s="10"/>
      <c r="K19" s="10"/>
      <c r="L19" s="10"/>
    </row>
    <row r="21" spans="1:35" ht="12" x14ac:dyDescent="0.2">
      <c r="A21" s="47" t="s">
        <v>191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35" x14ac:dyDescent="0.2">
      <c r="A22" s="7" t="s">
        <v>0</v>
      </c>
      <c r="B22" s="7" t="s">
        <v>1</v>
      </c>
      <c r="C22" s="7" t="s">
        <v>2</v>
      </c>
      <c r="D22" s="7" t="s">
        <v>10</v>
      </c>
      <c r="E22" s="7" t="s">
        <v>67</v>
      </c>
      <c r="F22" s="7" t="s">
        <v>68</v>
      </c>
      <c r="G22" s="7" t="s">
        <v>5</v>
      </c>
      <c r="H22" s="16" t="s">
        <v>195</v>
      </c>
      <c r="I22" s="26" t="s">
        <v>14</v>
      </c>
      <c r="J22" s="33" t="s">
        <v>25</v>
      </c>
      <c r="K22" s="44" t="s">
        <v>5</v>
      </c>
      <c r="L22" s="44"/>
      <c r="N22" s="6" t="s">
        <v>7</v>
      </c>
      <c r="O22" s="6" t="s">
        <v>8</v>
      </c>
      <c r="P22" s="8" t="s">
        <v>6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5" x14ac:dyDescent="0.2">
      <c r="A23" s="4">
        <v>1</v>
      </c>
      <c r="B23" s="4">
        <v>31</v>
      </c>
      <c r="C23" s="4" t="s">
        <v>149</v>
      </c>
      <c r="D23" s="4" t="s">
        <v>35</v>
      </c>
      <c r="E23" s="4" t="s">
        <v>64</v>
      </c>
      <c r="F23" s="4" t="s">
        <v>150</v>
      </c>
      <c r="G23" s="4">
        <v>72</v>
      </c>
      <c r="H23" s="4">
        <v>90</v>
      </c>
      <c r="I23" s="4">
        <v>45</v>
      </c>
      <c r="J23" s="4">
        <v>45</v>
      </c>
      <c r="K23" s="4">
        <v>72</v>
      </c>
      <c r="L23" s="4">
        <v>72</v>
      </c>
      <c r="N23" s="4">
        <f t="shared" ref="N23:N39" si="4">SUM(G23,H23,I23,J23,K23:L23)</f>
        <v>396</v>
      </c>
      <c r="O23" s="4"/>
      <c r="P23" s="14">
        <f t="shared" ref="P23:P39" si="5">N23-O23</f>
        <v>396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4"/>
    </row>
    <row r="24" spans="1:35" x14ac:dyDescent="0.2">
      <c r="A24" s="1">
        <v>2</v>
      </c>
      <c r="B24" s="1">
        <v>95</v>
      </c>
      <c r="C24" s="1" t="s">
        <v>202</v>
      </c>
      <c r="D24" s="1" t="s">
        <v>203</v>
      </c>
      <c r="E24" s="1" t="s">
        <v>72</v>
      </c>
      <c r="F24" s="1" t="s">
        <v>204</v>
      </c>
      <c r="H24" s="1">
        <v>72</v>
      </c>
      <c r="I24" s="1">
        <v>72</v>
      </c>
      <c r="J24" s="1">
        <v>72</v>
      </c>
      <c r="N24" s="4">
        <f t="shared" si="4"/>
        <v>216</v>
      </c>
      <c r="O24" s="4"/>
      <c r="P24" s="14">
        <f t="shared" si="5"/>
        <v>216</v>
      </c>
      <c r="Q24" s="4"/>
      <c r="AI24" s="4"/>
    </row>
    <row r="25" spans="1:35" ht="45" x14ac:dyDescent="0.2">
      <c r="A25" s="4">
        <v>3</v>
      </c>
      <c r="B25" s="30" t="s">
        <v>398</v>
      </c>
      <c r="C25" s="4" t="s">
        <v>208</v>
      </c>
      <c r="D25" s="4" t="s">
        <v>14</v>
      </c>
      <c r="E25" s="4" t="s">
        <v>39</v>
      </c>
      <c r="F25" s="4" t="s">
        <v>209</v>
      </c>
      <c r="H25" s="11" t="s">
        <v>135</v>
      </c>
      <c r="J25" s="1" t="s">
        <v>135</v>
      </c>
      <c r="K25" s="11">
        <v>90</v>
      </c>
      <c r="L25" s="11">
        <v>90</v>
      </c>
      <c r="N25" s="4">
        <f t="shared" si="4"/>
        <v>180</v>
      </c>
      <c r="O25" s="4"/>
      <c r="P25" s="14">
        <f t="shared" si="5"/>
        <v>180</v>
      </c>
    </row>
    <row r="26" spans="1:35" x14ac:dyDescent="0.2">
      <c r="A26" s="4">
        <v>4</v>
      </c>
      <c r="B26" s="1">
        <v>106</v>
      </c>
      <c r="C26" s="1" t="s">
        <v>402</v>
      </c>
      <c r="D26" s="1" t="s">
        <v>18</v>
      </c>
      <c r="E26" s="1" t="s">
        <v>39</v>
      </c>
      <c r="F26" s="1" t="s">
        <v>209</v>
      </c>
      <c r="K26" s="1">
        <v>90</v>
      </c>
      <c r="L26" s="1">
        <v>90</v>
      </c>
      <c r="N26" s="4">
        <f t="shared" si="4"/>
        <v>180</v>
      </c>
      <c r="O26" s="4"/>
      <c r="P26" s="14">
        <f t="shared" si="5"/>
        <v>180</v>
      </c>
      <c r="Q26" s="4"/>
    </row>
    <row r="27" spans="1:35" s="4" customFormat="1" x14ac:dyDescent="0.2">
      <c r="A27" s="4">
        <v>5</v>
      </c>
      <c r="B27" s="1">
        <v>9</v>
      </c>
      <c r="C27" s="1" t="s">
        <v>166</v>
      </c>
      <c r="D27" s="1" t="s">
        <v>51</v>
      </c>
      <c r="E27" s="1" t="s">
        <v>75</v>
      </c>
      <c r="F27" s="1" t="s">
        <v>167</v>
      </c>
      <c r="G27" s="1"/>
      <c r="H27" s="1">
        <v>45</v>
      </c>
      <c r="I27" s="1"/>
      <c r="J27" s="1"/>
      <c r="K27" s="1">
        <v>45</v>
      </c>
      <c r="L27" s="1">
        <v>57</v>
      </c>
      <c r="M27" s="1"/>
      <c r="N27" s="4">
        <f t="shared" si="4"/>
        <v>147</v>
      </c>
      <c r="P27" s="14">
        <f t="shared" si="5"/>
        <v>147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1"/>
    </row>
    <row r="28" spans="1:35" s="4" customFormat="1" x14ac:dyDescent="0.2">
      <c r="A28" s="1">
        <v>6</v>
      </c>
      <c r="B28" s="1">
        <v>171</v>
      </c>
      <c r="C28" s="1" t="s">
        <v>255</v>
      </c>
      <c r="D28" s="1" t="s">
        <v>25</v>
      </c>
      <c r="E28" s="1" t="s">
        <v>103</v>
      </c>
      <c r="F28" s="1" t="s">
        <v>201</v>
      </c>
      <c r="G28" s="1"/>
      <c r="H28" s="1"/>
      <c r="I28" s="1"/>
      <c r="J28" s="1">
        <v>36</v>
      </c>
      <c r="K28" s="1">
        <v>57</v>
      </c>
      <c r="L28" s="1">
        <v>45</v>
      </c>
      <c r="M28" s="1"/>
      <c r="N28" s="4">
        <f t="shared" si="4"/>
        <v>138</v>
      </c>
      <c r="P28" s="14">
        <f t="shared" si="5"/>
        <v>138</v>
      </c>
      <c r="Q28" s="1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1"/>
    </row>
    <row r="29" spans="1:35" ht="33.75" x14ac:dyDescent="0.2">
      <c r="A29" s="4">
        <v>7</v>
      </c>
      <c r="B29" s="30" t="s">
        <v>371</v>
      </c>
      <c r="C29" s="4" t="s">
        <v>90</v>
      </c>
      <c r="D29" s="4" t="s">
        <v>14</v>
      </c>
      <c r="E29" s="4" t="s">
        <v>72</v>
      </c>
      <c r="F29" s="4">
        <v>997</v>
      </c>
      <c r="G29" s="11">
        <v>57</v>
      </c>
      <c r="I29" s="1">
        <v>57</v>
      </c>
      <c r="N29" s="4">
        <f t="shared" si="4"/>
        <v>114</v>
      </c>
      <c r="O29" s="4"/>
      <c r="P29" s="14">
        <f t="shared" si="5"/>
        <v>114</v>
      </c>
    </row>
    <row r="30" spans="1:35" x14ac:dyDescent="0.2">
      <c r="A30" s="1">
        <v>8</v>
      </c>
      <c r="B30" s="1">
        <v>171</v>
      </c>
      <c r="C30" s="1" t="s">
        <v>403</v>
      </c>
      <c r="D30" s="1" t="s">
        <v>25</v>
      </c>
      <c r="E30" s="1" t="s">
        <v>103</v>
      </c>
      <c r="F30" s="1" t="s">
        <v>201</v>
      </c>
      <c r="K30" s="1">
        <v>57</v>
      </c>
      <c r="L30" s="1">
        <v>45</v>
      </c>
      <c r="N30" s="4">
        <f t="shared" si="4"/>
        <v>102</v>
      </c>
      <c r="O30" s="4"/>
      <c r="P30" s="14">
        <f t="shared" si="5"/>
        <v>102</v>
      </c>
    </row>
    <row r="31" spans="1:35" x14ac:dyDescent="0.2">
      <c r="A31" s="4">
        <v>9</v>
      </c>
      <c r="B31" s="1">
        <v>171</v>
      </c>
      <c r="C31" s="1" t="s">
        <v>217</v>
      </c>
      <c r="D31" s="1" t="s">
        <v>25</v>
      </c>
      <c r="E31" s="1" t="s">
        <v>103</v>
      </c>
      <c r="F31" s="1" t="s">
        <v>201</v>
      </c>
      <c r="K31" s="1">
        <v>57</v>
      </c>
      <c r="L31" s="1">
        <v>45</v>
      </c>
      <c r="N31" s="4">
        <f t="shared" si="4"/>
        <v>102</v>
      </c>
      <c r="O31" s="4"/>
      <c r="P31" s="14">
        <f t="shared" si="5"/>
        <v>102</v>
      </c>
    </row>
    <row r="32" spans="1:35" x14ac:dyDescent="0.2">
      <c r="A32" s="1">
        <v>10</v>
      </c>
      <c r="B32" s="1">
        <v>9</v>
      </c>
      <c r="C32" s="1" t="s">
        <v>369</v>
      </c>
      <c r="D32" s="1" t="s">
        <v>51</v>
      </c>
      <c r="E32" s="1" t="s">
        <v>75</v>
      </c>
      <c r="F32" s="1" t="s">
        <v>167</v>
      </c>
      <c r="K32" s="1">
        <v>45</v>
      </c>
      <c r="L32" s="1">
        <v>57</v>
      </c>
      <c r="N32" s="4">
        <f t="shared" si="4"/>
        <v>102</v>
      </c>
      <c r="O32" s="4"/>
      <c r="P32" s="14">
        <f t="shared" si="5"/>
        <v>102</v>
      </c>
    </row>
    <row r="33" spans="1:35" ht="22.5" x14ac:dyDescent="0.2">
      <c r="A33" s="4">
        <v>11</v>
      </c>
      <c r="B33" s="4">
        <v>46</v>
      </c>
      <c r="C33" s="5" t="s">
        <v>205</v>
      </c>
      <c r="D33" s="5" t="s">
        <v>206</v>
      </c>
      <c r="E33" s="4" t="s">
        <v>75</v>
      </c>
      <c r="F33" s="4" t="s">
        <v>207</v>
      </c>
      <c r="G33" s="4"/>
      <c r="H33" s="4">
        <v>57</v>
      </c>
      <c r="I33" s="4">
        <v>36</v>
      </c>
      <c r="J33" s="4"/>
      <c r="K33" s="4"/>
      <c r="L33" s="4"/>
      <c r="M33" s="4"/>
      <c r="N33" s="4">
        <f t="shared" si="4"/>
        <v>93</v>
      </c>
      <c r="O33" s="4"/>
      <c r="P33" s="14">
        <f t="shared" si="5"/>
        <v>93</v>
      </c>
    </row>
    <row r="34" spans="1:35" x14ac:dyDescent="0.2">
      <c r="A34" s="1">
        <v>12</v>
      </c>
      <c r="B34" s="1">
        <v>28</v>
      </c>
      <c r="C34" s="1" t="s">
        <v>151</v>
      </c>
      <c r="D34" s="1" t="s">
        <v>110</v>
      </c>
      <c r="E34" s="1" t="s">
        <v>72</v>
      </c>
      <c r="F34" s="1" t="s">
        <v>152</v>
      </c>
      <c r="G34" s="1">
        <v>90</v>
      </c>
      <c r="I34" s="1" t="s">
        <v>135</v>
      </c>
      <c r="N34" s="4">
        <f t="shared" si="4"/>
        <v>90</v>
      </c>
      <c r="O34" s="4"/>
      <c r="P34" s="14">
        <f t="shared" si="5"/>
        <v>90</v>
      </c>
    </row>
    <row r="35" spans="1:35" x14ac:dyDescent="0.2">
      <c r="A35" s="4">
        <v>13</v>
      </c>
      <c r="B35" s="1">
        <v>79</v>
      </c>
      <c r="C35" s="1" t="s">
        <v>251</v>
      </c>
      <c r="J35" s="1">
        <v>90</v>
      </c>
      <c r="N35" s="4">
        <f t="shared" si="4"/>
        <v>90</v>
      </c>
      <c r="O35" s="4"/>
      <c r="P35" s="14">
        <f t="shared" si="5"/>
        <v>90</v>
      </c>
    </row>
    <row r="36" spans="1:35" x14ac:dyDescent="0.2">
      <c r="A36" s="1">
        <v>14</v>
      </c>
      <c r="B36" s="1">
        <v>25</v>
      </c>
      <c r="C36" s="1" t="s">
        <v>375</v>
      </c>
      <c r="D36" s="1" t="s">
        <v>64</v>
      </c>
      <c r="E36" s="1" t="s">
        <v>72</v>
      </c>
      <c r="F36" s="1" t="s">
        <v>376</v>
      </c>
      <c r="I36" s="1">
        <v>90</v>
      </c>
      <c r="N36" s="4">
        <f t="shared" si="4"/>
        <v>90</v>
      </c>
      <c r="O36" s="4"/>
      <c r="P36" s="14">
        <f t="shared" si="5"/>
        <v>90</v>
      </c>
    </row>
    <row r="37" spans="1:35" x14ac:dyDescent="0.2">
      <c r="A37" s="4">
        <v>15</v>
      </c>
      <c r="B37" s="1">
        <v>67</v>
      </c>
      <c r="C37" s="1" t="s">
        <v>385</v>
      </c>
      <c r="J37" s="1">
        <v>57</v>
      </c>
      <c r="N37" s="4">
        <f t="shared" si="4"/>
        <v>57</v>
      </c>
      <c r="O37" s="4"/>
      <c r="P37" s="14">
        <f t="shared" si="5"/>
        <v>57</v>
      </c>
    </row>
    <row r="38" spans="1:35" x14ac:dyDescent="0.2">
      <c r="A38" s="1">
        <v>16</v>
      </c>
      <c r="B38" s="1">
        <v>168</v>
      </c>
      <c r="C38" s="1" t="s">
        <v>272</v>
      </c>
      <c r="J38" s="1" t="s">
        <v>135</v>
      </c>
      <c r="N38" s="4">
        <f t="shared" si="4"/>
        <v>0</v>
      </c>
      <c r="O38" s="4"/>
      <c r="P38" s="14">
        <f t="shared" si="5"/>
        <v>0</v>
      </c>
    </row>
    <row r="39" spans="1:35" x14ac:dyDescent="0.2">
      <c r="A39" s="1">
        <v>17</v>
      </c>
      <c r="B39" s="19" t="s">
        <v>279</v>
      </c>
      <c r="C39" s="1" t="s">
        <v>386</v>
      </c>
      <c r="E39" s="1" t="s">
        <v>72</v>
      </c>
      <c r="F39" s="1">
        <v>968</v>
      </c>
      <c r="K39" s="1" t="s">
        <v>135</v>
      </c>
      <c r="L39" s="1" t="s">
        <v>135</v>
      </c>
      <c r="N39" s="4">
        <f t="shared" si="4"/>
        <v>0</v>
      </c>
      <c r="O39" s="4"/>
      <c r="P39" s="14">
        <f t="shared" si="5"/>
        <v>0</v>
      </c>
    </row>
    <row r="40" spans="1:3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35" x14ac:dyDescent="0.2">
      <c r="A41" s="1" t="s">
        <v>77</v>
      </c>
      <c r="B41" s="1">
        <v>706</v>
      </c>
      <c r="C41" s="1" t="s">
        <v>386</v>
      </c>
      <c r="E41" s="1" t="s">
        <v>72</v>
      </c>
      <c r="F41" s="1">
        <v>968</v>
      </c>
      <c r="G41" s="10" t="s">
        <v>174</v>
      </c>
      <c r="H41" s="10"/>
      <c r="I41" s="10"/>
      <c r="J41" s="10"/>
      <c r="K41" s="10"/>
      <c r="L41" s="10"/>
    </row>
    <row r="42" spans="1:35" x14ac:dyDescent="0.2">
      <c r="A42" s="1" t="s">
        <v>77</v>
      </c>
      <c r="B42" s="1">
        <v>715</v>
      </c>
      <c r="C42" s="1" t="s">
        <v>404</v>
      </c>
      <c r="G42" s="10"/>
      <c r="H42" s="10"/>
      <c r="I42" s="10"/>
      <c r="J42" s="10"/>
      <c r="K42" s="10"/>
      <c r="L42" s="10"/>
    </row>
    <row r="44" spans="1:35" ht="12" x14ac:dyDescent="0.2">
      <c r="A44" s="47" t="s">
        <v>192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5" x14ac:dyDescent="0.2">
      <c r="A45" s="7" t="s">
        <v>0</v>
      </c>
      <c r="B45" s="7" t="s">
        <v>1</v>
      </c>
      <c r="C45" s="7" t="s">
        <v>2</v>
      </c>
      <c r="D45" s="7" t="s">
        <v>10</v>
      </c>
      <c r="E45" s="7" t="s">
        <v>67</v>
      </c>
      <c r="F45" s="7" t="s">
        <v>68</v>
      </c>
      <c r="G45" s="7" t="s">
        <v>5</v>
      </c>
      <c r="H45" s="16" t="s">
        <v>195</v>
      </c>
      <c r="I45" s="26" t="s">
        <v>14</v>
      </c>
      <c r="J45" s="33" t="s">
        <v>25</v>
      </c>
      <c r="K45" s="44" t="s">
        <v>5</v>
      </c>
      <c r="L45" s="44"/>
      <c r="N45" s="6" t="s">
        <v>7</v>
      </c>
      <c r="O45" s="6" t="s">
        <v>8</v>
      </c>
      <c r="P45" s="8" t="s">
        <v>6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4"/>
    </row>
    <row r="46" spans="1:35" x14ac:dyDescent="0.2">
      <c r="A46" s="4">
        <v>1</v>
      </c>
      <c r="B46" s="1">
        <v>228</v>
      </c>
      <c r="C46" s="1" t="s">
        <v>155</v>
      </c>
      <c r="D46" s="1" t="s">
        <v>35</v>
      </c>
      <c r="E46" s="1" t="s">
        <v>103</v>
      </c>
      <c r="F46" s="1" t="s">
        <v>139</v>
      </c>
      <c r="G46" s="1">
        <v>90</v>
      </c>
      <c r="H46" s="1">
        <v>54</v>
      </c>
      <c r="I46" s="1">
        <v>72</v>
      </c>
      <c r="K46" s="1">
        <v>57</v>
      </c>
      <c r="L46" s="1">
        <v>57</v>
      </c>
      <c r="N46" s="4">
        <f t="shared" ref="N46:N60" si="6">SUM(G46,H46,I46,J46,K46:L46)</f>
        <v>330</v>
      </c>
      <c r="O46" s="4"/>
      <c r="P46" s="14">
        <f t="shared" ref="P46:P60" si="7">N46-O46</f>
        <v>330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4"/>
    </row>
    <row r="47" spans="1:35" x14ac:dyDescent="0.2">
      <c r="A47" s="1">
        <v>2</v>
      </c>
      <c r="B47" s="1">
        <v>23</v>
      </c>
      <c r="C47" s="1" t="s">
        <v>158</v>
      </c>
      <c r="D47" s="1" t="s">
        <v>5</v>
      </c>
      <c r="E47" s="1" t="s">
        <v>159</v>
      </c>
      <c r="F47" s="1" t="s">
        <v>160</v>
      </c>
      <c r="G47" s="1">
        <v>45</v>
      </c>
      <c r="K47" s="1">
        <v>72</v>
      </c>
      <c r="L47" s="1">
        <v>72</v>
      </c>
      <c r="N47" s="4">
        <f t="shared" si="6"/>
        <v>189</v>
      </c>
      <c r="O47" s="4"/>
      <c r="P47" s="14">
        <f t="shared" si="7"/>
        <v>189</v>
      </c>
      <c r="AI47" s="4"/>
    </row>
    <row r="48" spans="1:35" ht="22.5" x14ac:dyDescent="0.2">
      <c r="A48" s="4">
        <v>3</v>
      </c>
      <c r="B48" s="4">
        <v>101</v>
      </c>
      <c r="C48" s="5" t="s">
        <v>405</v>
      </c>
      <c r="D48" s="4"/>
      <c r="E48" s="4"/>
      <c r="F48" s="4"/>
      <c r="G48" s="4"/>
      <c r="H48" s="4"/>
      <c r="I48" s="4"/>
      <c r="J48" s="4"/>
      <c r="K48" s="4">
        <v>90</v>
      </c>
      <c r="L48" s="4">
        <v>90</v>
      </c>
      <c r="M48" s="4"/>
      <c r="N48" s="4">
        <f t="shared" si="6"/>
        <v>180</v>
      </c>
      <c r="O48" s="4"/>
      <c r="P48" s="14">
        <f t="shared" si="7"/>
        <v>180</v>
      </c>
      <c r="Q48" s="4"/>
    </row>
    <row r="49" spans="1:35" s="4" customFormat="1" x14ac:dyDescent="0.2">
      <c r="A49" s="4">
        <v>4</v>
      </c>
      <c r="B49" s="1">
        <v>23</v>
      </c>
      <c r="C49" s="1" t="s">
        <v>406</v>
      </c>
      <c r="D49" s="1"/>
      <c r="E49" s="1" t="s">
        <v>103</v>
      </c>
      <c r="F49" s="1" t="s">
        <v>201</v>
      </c>
      <c r="G49" s="1"/>
      <c r="H49" s="1"/>
      <c r="I49" s="1"/>
      <c r="J49" s="1"/>
      <c r="K49" s="1">
        <v>72</v>
      </c>
      <c r="L49" s="1">
        <v>72</v>
      </c>
      <c r="M49" s="1"/>
      <c r="N49" s="4">
        <f t="shared" si="6"/>
        <v>144</v>
      </c>
      <c r="P49" s="14">
        <f t="shared" si="7"/>
        <v>144</v>
      </c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1"/>
    </row>
    <row r="50" spans="1:35" s="4" customFormat="1" x14ac:dyDescent="0.2">
      <c r="A50" s="4">
        <v>5</v>
      </c>
      <c r="B50" s="1">
        <v>228</v>
      </c>
      <c r="C50" s="1" t="s">
        <v>407</v>
      </c>
      <c r="D50" s="1"/>
      <c r="E50" s="1" t="s">
        <v>103</v>
      </c>
      <c r="F50" s="1" t="s">
        <v>139</v>
      </c>
      <c r="G50" s="1"/>
      <c r="H50" s="1"/>
      <c r="I50" s="1"/>
      <c r="J50" s="1"/>
      <c r="K50" s="1">
        <v>57</v>
      </c>
      <c r="L50" s="1">
        <v>57</v>
      </c>
      <c r="M50" s="1"/>
      <c r="N50" s="4">
        <f t="shared" si="6"/>
        <v>114</v>
      </c>
      <c r="P50" s="14">
        <f t="shared" si="7"/>
        <v>114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1"/>
    </row>
    <row r="51" spans="1:35" s="4" customFormat="1" x14ac:dyDescent="0.2">
      <c r="A51" s="4">
        <v>6</v>
      </c>
      <c r="B51" s="1">
        <v>99</v>
      </c>
      <c r="C51" s="1" t="s">
        <v>344</v>
      </c>
      <c r="D51" s="1" t="s">
        <v>14</v>
      </c>
      <c r="E51" s="1" t="s">
        <v>20</v>
      </c>
      <c r="F51" s="1" t="s">
        <v>345</v>
      </c>
      <c r="G51" s="1"/>
      <c r="H51" s="1"/>
      <c r="I51" s="1">
        <v>90</v>
      </c>
      <c r="J51" s="1"/>
      <c r="K51" s="1"/>
      <c r="L51" s="1"/>
      <c r="M51" s="1"/>
      <c r="N51" s="4">
        <f t="shared" si="6"/>
        <v>90</v>
      </c>
      <c r="P51" s="14">
        <f t="shared" si="7"/>
        <v>90</v>
      </c>
      <c r="Q51" s="1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1"/>
    </row>
    <row r="52" spans="1:35" x14ac:dyDescent="0.2">
      <c r="A52" s="1">
        <v>7</v>
      </c>
      <c r="B52" s="1">
        <v>37</v>
      </c>
      <c r="C52" s="1" t="s">
        <v>377</v>
      </c>
      <c r="D52" s="1" t="s">
        <v>25</v>
      </c>
      <c r="E52" s="1" t="s">
        <v>12</v>
      </c>
      <c r="F52" s="1" t="s">
        <v>165</v>
      </c>
      <c r="I52" s="1">
        <v>45</v>
      </c>
      <c r="J52" s="1">
        <v>45</v>
      </c>
      <c r="N52" s="4">
        <f t="shared" si="6"/>
        <v>90</v>
      </c>
      <c r="O52" s="4"/>
      <c r="P52" s="14">
        <f t="shared" si="7"/>
        <v>90</v>
      </c>
    </row>
    <row r="53" spans="1:35" x14ac:dyDescent="0.2">
      <c r="A53" s="1">
        <v>8</v>
      </c>
      <c r="B53" s="4">
        <v>21</v>
      </c>
      <c r="C53" s="4" t="s">
        <v>153</v>
      </c>
      <c r="D53" s="4" t="s">
        <v>22</v>
      </c>
      <c r="E53" s="4" t="s">
        <v>72</v>
      </c>
      <c r="F53" s="4" t="s">
        <v>154</v>
      </c>
      <c r="G53" s="4">
        <v>72</v>
      </c>
      <c r="H53" s="4"/>
      <c r="I53" s="4" t="s">
        <v>137</v>
      </c>
      <c r="J53" s="4"/>
      <c r="K53" s="4"/>
      <c r="L53" s="4"/>
      <c r="N53" s="4">
        <f t="shared" si="6"/>
        <v>72</v>
      </c>
      <c r="O53" s="4"/>
      <c r="P53" s="14">
        <f t="shared" si="7"/>
        <v>72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5" x14ac:dyDescent="0.2">
      <c r="A54" s="1">
        <v>9</v>
      </c>
      <c r="B54" s="4">
        <v>231</v>
      </c>
      <c r="C54" s="5" t="s">
        <v>168</v>
      </c>
      <c r="D54" s="5" t="s">
        <v>14</v>
      </c>
      <c r="E54" s="4" t="s">
        <v>156</v>
      </c>
      <c r="F54" s="4" t="s">
        <v>157</v>
      </c>
      <c r="G54" s="4">
        <v>57</v>
      </c>
      <c r="H54" s="4"/>
      <c r="I54" s="4"/>
      <c r="J54" s="4"/>
      <c r="K54" s="4" t="s">
        <v>408</v>
      </c>
      <c r="L54" s="4" t="s">
        <v>408</v>
      </c>
      <c r="M54" s="4"/>
      <c r="N54" s="4">
        <f t="shared" si="6"/>
        <v>57</v>
      </c>
      <c r="O54" s="4"/>
      <c r="P54" s="14">
        <f t="shared" si="7"/>
        <v>57</v>
      </c>
      <c r="AI54" s="4"/>
    </row>
    <row r="55" spans="1:35" x14ac:dyDescent="0.2">
      <c r="A55" s="1">
        <v>10</v>
      </c>
      <c r="B55" s="4">
        <v>231</v>
      </c>
      <c r="C55" s="5" t="s">
        <v>173</v>
      </c>
      <c r="D55" s="5" t="s">
        <v>14</v>
      </c>
      <c r="E55" s="4" t="s">
        <v>156</v>
      </c>
      <c r="F55" s="4" t="s">
        <v>157</v>
      </c>
      <c r="G55" s="4">
        <v>57</v>
      </c>
      <c r="H55" s="4"/>
      <c r="I55" s="4"/>
      <c r="J55" s="4"/>
      <c r="K55" s="4"/>
      <c r="L55" s="4"/>
      <c r="M55" s="4"/>
      <c r="N55" s="4">
        <f t="shared" si="6"/>
        <v>57</v>
      </c>
      <c r="O55" s="4"/>
      <c r="P55" s="14">
        <f t="shared" si="7"/>
        <v>57</v>
      </c>
    </row>
    <row r="56" spans="1:35" x14ac:dyDescent="0.2">
      <c r="A56" s="1">
        <v>11</v>
      </c>
      <c r="B56" s="1">
        <v>778</v>
      </c>
      <c r="C56" s="1" t="s">
        <v>378</v>
      </c>
      <c r="D56" s="1" t="s">
        <v>22</v>
      </c>
      <c r="E56" s="1" t="s">
        <v>72</v>
      </c>
      <c r="F56" s="1" t="s">
        <v>379</v>
      </c>
      <c r="I56" s="1">
        <v>57</v>
      </c>
      <c r="N56" s="4">
        <f t="shared" si="6"/>
        <v>57</v>
      </c>
      <c r="O56" s="4"/>
      <c r="P56" s="14">
        <f t="shared" si="7"/>
        <v>57</v>
      </c>
    </row>
    <row r="57" spans="1:35" x14ac:dyDescent="0.2">
      <c r="A57" s="1">
        <v>12</v>
      </c>
      <c r="B57" s="1">
        <v>260</v>
      </c>
      <c r="C57" s="1" t="s">
        <v>254</v>
      </c>
      <c r="D57" s="1" t="s">
        <v>25</v>
      </c>
      <c r="E57" s="1" t="s">
        <v>103</v>
      </c>
      <c r="F57" s="1" t="s">
        <v>139</v>
      </c>
      <c r="J57" s="1">
        <v>54</v>
      </c>
      <c r="N57" s="4">
        <f t="shared" si="6"/>
        <v>54</v>
      </c>
      <c r="O57" s="4"/>
      <c r="P57" s="14">
        <f t="shared" si="7"/>
        <v>54</v>
      </c>
      <c r="Q57" s="4"/>
    </row>
    <row r="58" spans="1:35" s="4" customFormat="1" x14ac:dyDescent="0.2">
      <c r="A58" s="4">
        <v>13</v>
      </c>
      <c r="B58" s="1">
        <v>260</v>
      </c>
      <c r="C58" s="1" t="s">
        <v>210</v>
      </c>
      <c r="D58" s="1" t="s">
        <v>25</v>
      </c>
      <c r="E58" s="1" t="s">
        <v>103</v>
      </c>
      <c r="F58" s="1" t="s">
        <v>139</v>
      </c>
      <c r="G58" s="1"/>
      <c r="H58" s="1">
        <v>45</v>
      </c>
      <c r="I58" s="1"/>
      <c r="J58" s="1"/>
      <c r="K58" s="1"/>
      <c r="L58" s="1"/>
      <c r="M58" s="1"/>
      <c r="N58" s="4">
        <f t="shared" si="6"/>
        <v>45</v>
      </c>
      <c r="P58" s="14">
        <f t="shared" si="7"/>
        <v>45</v>
      </c>
      <c r="Q58" s="1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1"/>
    </row>
    <row r="59" spans="1:35" x14ac:dyDescent="0.2">
      <c r="A59" s="1">
        <v>14</v>
      </c>
      <c r="B59" s="1">
        <v>72</v>
      </c>
      <c r="C59" s="1" t="s">
        <v>372</v>
      </c>
      <c r="D59" s="1" t="s">
        <v>18</v>
      </c>
      <c r="E59" s="1" t="s">
        <v>75</v>
      </c>
      <c r="F59" s="1" t="s">
        <v>373</v>
      </c>
      <c r="I59" s="1" t="s">
        <v>135</v>
      </c>
      <c r="N59" s="4">
        <f t="shared" si="6"/>
        <v>0</v>
      </c>
      <c r="O59" s="4"/>
      <c r="P59" s="14">
        <f t="shared" si="7"/>
        <v>0</v>
      </c>
    </row>
    <row r="60" spans="1:35" x14ac:dyDescent="0.2">
      <c r="A60" s="1">
        <v>15</v>
      </c>
      <c r="B60" s="1">
        <v>12</v>
      </c>
      <c r="C60" s="1" t="s">
        <v>346</v>
      </c>
      <c r="D60" s="1" t="s">
        <v>51</v>
      </c>
      <c r="E60" s="1" t="s">
        <v>69</v>
      </c>
      <c r="F60" s="1" t="s">
        <v>347</v>
      </c>
      <c r="I60" s="1" t="s">
        <v>135</v>
      </c>
      <c r="N60" s="4">
        <f t="shared" si="6"/>
        <v>0</v>
      </c>
      <c r="O60" s="4"/>
      <c r="P60" s="14">
        <f t="shared" si="7"/>
        <v>0</v>
      </c>
    </row>
    <row r="62" spans="1:35" ht="12" x14ac:dyDescent="0.2">
      <c r="A62" s="47" t="s">
        <v>193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35" x14ac:dyDescent="0.2">
      <c r="A63" s="7" t="s">
        <v>0</v>
      </c>
      <c r="B63" s="7" t="s">
        <v>1</v>
      </c>
      <c r="C63" s="7" t="s">
        <v>2</v>
      </c>
      <c r="D63" s="7" t="s">
        <v>10</v>
      </c>
      <c r="E63" s="7" t="s">
        <v>67</v>
      </c>
      <c r="F63" s="7" t="s">
        <v>68</v>
      </c>
      <c r="G63" s="7" t="s">
        <v>5</v>
      </c>
      <c r="H63" s="16" t="s">
        <v>195</v>
      </c>
      <c r="I63" s="26" t="s">
        <v>14</v>
      </c>
      <c r="J63" s="33" t="s">
        <v>25</v>
      </c>
      <c r="K63" s="44" t="s">
        <v>5</v>
      </c>
      <c r="L63" s="44"/>
      <c r="N63" s="6" t="s">
        <v>7</v>
      </c>
      <c r="O63" s="6" t="s">
        <v>8</v>
      </c>
      <c r="P63" s="8" t="s">
        <v>6</v>
      </c>
    </row>
    <row r="64" spans="1:35" ht="45" x14ac:dyDescent="0.2">
      <c r="A64" s="4">
        <v>1</v>
      </c>
      <c r="B64" s="30" t="s">
        <v>259</v>
      </c>
      <c r="C64" s="4" t="s">
        <v>175</v>
      </c>
      <c r="D64" s="4" t="s">
        <v>110</v>
      </c>
      <c r="E64" s="30" t="s">
        <v>409</v>
      </c>
      <c r="F64" s="30" t="s">
        <v>410</v>
      </c>
      <c r="G64" s="11">
        <v>45</v>
      </c>
      <c r="H64" s="11"/>
      <c r="I64" s="11">
        <v>45</v>
      </c>
      <c r="K64" s="1">
        <v>45</v>
      </c>
      <c r="L64" s="1">
        <v>45</v>
      </c>
      <c r="N64" s="4">
        <f>SUM(G64,H64,I64,J64,K64:L64)</f>
        <v>180</v>
      </c>
      <c r="O64" s="4"/>
      <c r="P64" s="14">
        <f>N64-O64</f>
        <v>180</v>
      </c>
    </row>
    <row r="65" spans="1:16" x14ac:dyDescent="0.2">
      <c r="A65" s="1">
        <v>2</v>
      </c>
      <c r="B65" s="1">
        <v>183</v>
      </c>
      <c r="C65" s="1" t="s">
        <v>138</v>
      </c>
      <c r="E65" s="1" t="s">
        <v>69</v>
      </c>
      <c r="F65" s="1" t="s">
        <v>349</v>
      </c>
      <c r="K65" s="1">
        <v>45</v>
      </c>
      <c r="L65" s="1">
        <v>45</v>
      </c>
      <c r="N65" s="4">
        <f>SUM(G65,H65,I65,J65,K65:L65)</f>
        <v>90</v>
      </c>
      <c r="O65" s="4"/>
      <c r="P65" s="14">
        <f>N65-O65</f>
        <v>90</v>
      </c>
    </row>
    <row r="66" spans="1:16" x14ac:dyDescent="0.2">
      <c r="A66" s="1">
        <v>3</v>
      </c>
      <c r="B66" s="1">
        <v>134</v>
      </c>
      <c r="C66" s="1" t="s">
        <v>95</v>
      </c>
      <c r="D66" s="1" t="s">
        <v>14</v>
      </c>
      <c r="E66" s="1" t="s">
        <v>156</v>
      </c>
      <c r="F66" s="1" t="s">
        <v>380</v>
      </c>
      <c r="I66" s="1">
        <v>54</v>
      </c>
      <c r="N66" s="4">
        <f>SUM(G66,H66,I66,J66,K66:L66)</f>
        <v>54</v>
      </c>
      <c r="O66" s="4"/>
      <c r="P66" s="14">
        <f>N66-O66</f>
        <v>54</v>
      </c>
    </row>
    <row r="67" spans="1:16" x14ac:dyDescent="0.2">
      <c r="A67" s="1">
        <v>4</v>
      </c>
      <c r="B67" s="1">
        <v>159</v>
      </c>
      <c r="C67" s="1" t="s">
        <v>399</v>
      </c>
      <c r="D67" s="1" t="s">
        <v>25</v>
      </c>
      <c r="J67" s="1">
        <v>45</v>
      </c>
      <c r="N67" s="4">
        <f>SUM(G67,H67,I67,J67,K67:L67)</f>
        <v>45</v>
      </c>
      <c r="O67" s="4"/>
      <c r="P67" s="14">
        <f>N67-O67</f>
        <v>45</v>
      </c>
    </row>
    <row r="68" spans="1:16" x14ac:dyDescent="0.2">
      <c r="A68" s="1">
        <v>5</v>
      </c>
      <c r="B68" s="1">
        <v>50</v>
      </c>
      <c r="C68" s="1" t="s">
        <v>211</v>
      </c>
      <c r="D68" s="1" t="s">
        <v>25</v>
      </c>
      <c r="E68" s="1" t="s">
        <v>212</v>
      </c>
      <c r="F68" s="1" t="s">
        <v>213</v>
      </c>
      <c r="H68" s="1" t="s">
        <v>137</v>
      </c>
      <c r="N68" s="4">
        <f>SUM(G68,H68,I68,J68,K68:L68)</f>
        <v>0</v>
      </c>
      <c r="O68" s="4"/>
      <c r="P68" s="14">
        <f>N68-O68</f>
        <v>0</v>
      </c>
    </row>
  </sheetData>
  <sortState ref="S3:AH13">
    <sortCondition descending="1" ref="AH3"/>
  </sortState>
  <mergeCells count="10">
    <mergeCell ref="K63:L63"/>
    <mergeCell ref="A1:P1"/>
    <mergeCell ref="A10:P10"/>
    <mergeCell ref="A21:P21"/>
    <mergeCell ref="A44:P44"/>
    <mergeCell ref="A62:P62"/>
    <mergeCell ref="K2:L2"/>
    <mergeCell ref="K11:L11"/>
    <mergeCell ref="K22:L22"/>
    <mergeCell ref="K45:L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sqref="A1:Q1"/>
    </sheetView>
  </sheetViews>
  <sheetFormatPr defaultColWidth="9" defaultRowHeight="12" x14ac:dyDescent="0.2"/>
  <cols>
    <col min="1" max="1" width="3.5703125" style="40" bestFit="1" customWidth="1"/>
    <col min="2" max="2" width="3.42578125" style="40" bestFit="1" customWidth="1"/>
    <col min="3" max="3" width="4.85546875" style="40" bestFit="1" customWidth="1"/>
    <col min="4" max="4" width="12.85546875" style="40" customWidth="1"/>
    <col min="5" max="5" width="6.28515625" style="40" customWidth="1"/>
    <col min="6" max="6" width="9.28515625" style="43" bestFit="1" customWidth="1"/>
    <col min="7" max="7" width="7.28515625" style="43" bestFit="1" customWidth="1"/>
    <col min="8" max="8" width="5" style="43" bestFit="1" customWidth="1"/>
    <col min="9" max="9" width="4.140625" style="43" bestFit="1" customWidth="1"/>
    <col min="10" max="10" width="4.85546875" style="43" bestFit="1" customWidth="1"/>
    <col min="11" max="11" width="4.28515625" style="43" bestFit="1" customWidth="1"/>
    <col min="12" max="13" width="2.5703125" style="43" bestFit="1" customWidth="1"/>
    <col min="14" max="14" width="9" style="43"/>
    <col min="15" max="15" width="5.140625" style="43" bestFit="1" customWidth="1"/>
    <col min="16" max="16" width="4.28515625" style="43" bestFit="1" customWidth="1"/>
    <col min="17" max="17" width="3.42578125" style="43" bestFit="1" customWidth="1"/>
    <col min="18" max="16384" width="9" style="40"/>
  </cols>
  <sheetData>
    <row r="1" spans="1:17" x14ac:dyDescent="0.2">
      <c r="A1" s="48" t="s">
        <v>423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24" x14ac:dyDescent="0.2">
      <c r="A2" s="37" t="s">
        <v>0</v>
      </c>
      <c r="B2" s="37" t="s">
        <v>1</v>
      </c>
      <c r="C2" s="37" t="s">
        <v>424</v>
      </c>
      <c r="D2" s="37" t="s">
        <v>2</v>
      </c>
      <c r="E2" s="37" t="s">
        <v>10</v>
      </c>
      <c r="F2" s="35" t="s">
        <v>67</v>
      </c>
      <c r="G2" s="35" t="s">
        <v>68</v>
      </c>
      <c r="H2" s="35" t="s">
        <v>5</v>
      </c>
      <c r="I2" s="35" t="s">
        <v>195</v>
      </c>
      <c r="J2" s="35" t="s">
        <v>14</v>
      </c>
      <c r="K2" s="35" t="s">
        <v>25</v>
      </c>
      <c r="L2" s="45" t="s">
        <v>5</v>
      </c>
      <c r="M2" s="45"/>
      <c r="N2" s="39"/>
      <c r="O2" s="35" t="s">
        <v>7</v>
      </c>
      <c r="P2" s="35" t="s">
        <v>8</v>
      </c>
      <c r="Q2" s="41" t="s">
        <v>6</v>
      </c>
    </row>
    <row r="3" spans="1:17" ht="36" x14ac:dyDescent="0.2">
      <c r="A3" s="38">
        <v>1</v>
      </c>
      <c r="B3" s="38">
        <v>106</v>
      </c>
      <c r="C3" s="38" t="s">
        <v>426</v>
      </c>
      <c r="D3" s="38" t="s">
        <v>455</v>
      </c>
      <c r="E3" s="38" t="s">
        <v>454</v>
      </c>
      <c r="F3" s="39" t="s">
        <v>39</v>
      </c>
      <c r="G3" s="39" t="s">
        <v>209</v>
      </c>
      <c r="H3" s="39"/>
      <c r="I3" s="39"/>
      <c r="J3" s="39"/>
      <c r="K3" s="39"/>
      <c r="L3" s="39">
        <v>90</v>
      </c>
      <c r="M3" s="39">
        <v>90</v>
      </c>
      <c r="N3" s="39"/>
      <c r="O3" s="39">
        <f t="shared" ref="O3:O12" si="0">SUM(H3,I3,J3,K3,L3:M3)</f>
        <v>180</v>
      </c>
      <c r="P3" s="39"/>
      <c r="Q3" s="42">
        <f t="shared" ref="Q3:Q12" si="1">O3-P3</f>
        <v>180</v>
      </c>
    </row>
    <row r="4" spans="1:17" ht="24" x14ac:dyDescent="0.2">
      <c r="A4" s="38">
        <v>2</v>
      </c>
      <c r="B4" s="38">
        <v>101</v>
      </c>
      <c r="C4" s="38" t="s">
        <v>427</v>
      </c>
      <c r="D4" s="38" t="s">
        <v>405</v>
      </c>
      <c r="E4" s="38"/>
      <c r="F4" s="39"/>
      <c r="G4" s="39"/>
      <c r="H4" s="39"/>
      <c r="I4" s="39"/>
      <c r="J4" s="39"/>
      <c r="K4" s="39"/>
      <c r="L4" s="39">
        <v>90</v>
      </c>
      <c r="M4" s="39">
        <v>90</v>
      </c>
      <c r="N4" s="39"/>
      <c r="O4" s="39">
        <f t="shared" si="0"/>
        <v>180</v>
      </c>
      <c r="P4" s="39"/>
      <c r="Q4" s="42">
        <f t="shared" si="1"/>
        <v>180</v>
      </c>
    </row>
    <row r="5" spans="1:17" ht="36" x14ac:dyDescent="0.2">
      <c r="A5" s="38">
        <v>3</v>
      </c>
      <c r="B5" s="38">
        <v>23</v>
      </c>
      <c r="C5" s="38" t="s">
        <v>427</v>
      </c>
      <c r="D5" s="38" t="s">
        <v>462</v>
      </c>
      <c r="E5" s="38" t="s">
        <v>5</v>
      </c>
      <c r="F5" s="39" t="s">
        <v>159</v>
      </c>
      <c r="G5" s="39" t="s">
        <v>160</v>
      </c>
      <c r="H5" s="39"/>
      <c r="I5" s="39"/>
      <c r="J5" s="39"/>
      <c r="K5" s="39"/>
      <c r="L5" s="39">
        <v>72</v>
      </c>
      <c r="M5" s="39">
        <v>72</v>
      </c>
      <c r="N5" s="39"/>
      <c r="O5" s="39">
        <f t="shared" si="0"/>
        <v>144</v>
      </c>
      <c r="P5" s="39"/>
      <c r="Q5" s="42">
        <f t="shared" si="1"/>
        <v>144</v>
      </c>
    </row>
    <row r="6" spans="1:17" ht="24" x14ac:dyDescent="0.2">
      <c r="A6" s="38">
        <v>4</v>
      </c>
      <c r="B6" s="38">
        <v>228</v>
      </c>
      <c r="C6" s="38" t="s">
        <v>427</v>
      </c>
      <c r="D6" s="38" t="s">
        <v>458</v>
      </c>
      <c r="E6" s="38" t="s">
        <v>459</v>
      </c>
      <c r="F6" s="39" t="s">
        <v>103</v>
      </c>
      <c r="G6" s="39" t="s">
        <v>139</v>
      </c>
      <c r="H6" s="39"/>
      <c r="I6" s="39"/>
      <c r="J6" s="39"/>
      <c r="K6" s="39"/>
      <c r="L6" s="39">
        <v>57</v>
      </c>
      <c r="M6" s="39">
        <v>57</v>
      </c>
      <c r="N6" s="39"/>
      <c r="O6" s="39">
        <f t="shared" si="0"/>
        <v>114</v>
      </c>
      <c r="P6" s="39"/>
      <c r="Q6" s="42">
        <f t="shared" si="1"/>
        <v>114</v>
      </c>
    </row>
    <row r="7" spans="1:17" ht="24" x14ac:dyDescent="0.2">
      <c r="A7" s="38">
        <v>5</v>
      </c>
      <c r="B7" s="38">
        <v>9</v>
      </c>
      <c r="C7" s="38" t="s">
        <v>426</v>
      </c>
      <c r="D7" s="38" t="s">
        <v>450</v>
      </c>
      <c r="E7" s="38" t="s">
        <v>451</v>
      </c>
      <c r="F7" s="39" t="s">
        <v>75</v>
      </c>
      <c r="G7" s="39" t="s">
        <v>167</v>
      </c>
      <c r="H7" s="39"/>
      <c r="I7" s="39"/>
      <c r="J7" s="39"/>
      <c r="K7" s="39"/>
      <c r="L7" s="39">
        <v>45</v>
      </c>
      <c r="M7" s="39">
        <v>57</v>
      </c>
      <c r="N7" s="39"/>
      <c r="O7" s="39">
        <f t="shared" si="0"/>
        <v>102</v>
      </c>
      <c r="P7" s="39"/>
      <c r="Q7" s="42">
        <f t="shared" si="1"/>
        <v>102</v>
      </c>
    </row>
    <row r="8" spans="1:17" ht="36" x14ac:dyDescent="0.2">
      <c r="A8" s="38">
        <v>6</v>
      </c>
      <c r="B8" s="38">
        <v>171</v>
      </c>
      <c r="C8" s="38" t="s">
        <v>426</v>
      </c>
      <c r="D8" s="38" t="s">
        <v>452</v>
      </c>
      <c r="E8" s="38" t="s">
        <v>453</v>
      </c>
      <c r="F8" s="39" t="s">
        <v>103</v>
      </c>
      <c r="G8" s="39" t="s">
        <v>201</v>
      </c>
      <c r="H8" s="39"/>
      <c r="I8" s="39"/>
      <c r="J8" s="39"/>
      <c r="K8" s="39"/>
      <c r="L8" s="39">
        <v>57</v>
      </c>
      <c r="M8" s="39">
        <v>45</v>
      </c>
      <c r="N8" s="39"/>
      <c r="O8" s="39">
        <f t="shared" si="0"/>
        <v>102</v>
      </c>
      <c r="P8" s="39"/>
      <c r="Q8" s="42">
        <f t="shared" si="1"/>
        <v>102</v>
      </c>
    </row>
    <row r="9" spans="1:17" ht="24" x14ac:dyDescent="0.2">
      <c r="A9" s="38">
        <v>7</v>
      </c>
      <c r="B9" s="38">
        <v>83</v>
      </c>
      <c r="C9" s="38" t="s">
        <v>449</v>
      </c>
      <c r="D9" s="38" t="s">
        <v>400</v>
      </c>
      <c r="E9" s="38" t="s">
        <v>401</v>
      </c>
      <c r="F9" s="39" t="s">
        <v>54</v>
      </c>
      <c r="G9" s="39"/>
      <c r="H9" s="39"/>
      <c r="I9" s="39"/>
      <c r="J9" s="39"/>
      <c r="K9" s="39"/>
      <c r="L9" s="39">
        <v>45</v>
      </c>
      <c r="M9" s="39">
        <v>45</v>
      </c>
      <c r="N9" s="39"/>
      <c r="O9" s="39">
        <f t="shared" si="0"/>
        <v>90</v>
      </c>
      <c r="P9" s="39"/>
      <c r="Q9" s="42">
        <f t="shared" si="1"/>
        <v>90</v>
      </c>
    </row>
    <row r="10" spans="1:17" ht="24" x14ac:dyDescent="0.2">
      <c r="A10" s="38">
        <v>8</v>
      </c>
      <c r="B10" s="38">
        <v>183</v>
      </c>
      <c r="C10" s="38" t="s">
        <v>428</v>
      </c>
      <c r="D10" s="38" t="s">
        <v>460</v>
      </c>
      <c r="E10" s="38" t="s">
        <v>461</v>
      </c>
      <c r="F10" s="39" t="s">
        <v>69</v>
      </c>
      <c r="G10" s="39" t="s">
        <v>349</v>
      </c>
      <c r="H10" s="39"/>
      <c r="I10" s="39"/>
      <c r="J10" s="39"/>
      <c r="K10" s="39"/>
      <c r="L10" s="39">
        <v>45</v>
      </c>
      <c r="M10" s="39">
        <v>45</v>
      </c>
      <c r="N10" s="39"/>
      <c r="O10" s="39">
        <f t="shared" si="0"/>
        <v>90</v>
      </c>
      <c r="P10" s="39"/>
      <c r="Q10" s="42">
        <f t="shared" si="1"/>
        <v>90</v>
      </c>
    </row>
    <row r="11" spans="1:17" ht="24" x14ac:dyDescent="0.2">
      <c r="A11" s="38">
        <v>9</v>
      </c>
      <c r="B11" s="38">
        <v>231</v>
      </c>
      <c r="C11" s="38" t="s">
        <v>427</v>
      </c>
      <c r="D11" s="38" t="s">
        <v>457</v>
      </c>
      <c r="E11" s="38" t="s">
        <v>456</v>
      </c>
      <c r="F11" s="39" t="s">
        <v>156</v>
      </c>
      <c r="G11" s="39" t="s">
        <v>157</v>
      </c>
      <c r="H11" s="39">
        <v>57</v>
      </c>
      <c r="I11" s="39"/>
      <c r="J11" s="39"/>
      <c r="K11" s="39"/>
      <c r="L11" s="39"/>
      <c r="M11" s="39"/>
      <c r="N11" s="39"/>
      <c r="O11" s="39">
        <f t="shared" si="0"/>
        <v>57</v>
      </c>
      <c r="P11" s="39"/>
      <c r="Q11" s="42">
        <f t="shared" si="1"/>
        <v>57</v>
      </c>
    </row>
    <row r="12" spans="1:17" ht="24" x14ac:dyDescent="0.2">
      <c r="A12" s="38">
        <v>10</v>
      </c>
      <c r="B12" s="38">
        <v>171</v>
      </c>
      <c r="C12" s="38" t="s">
        <v>425</v>
      </c>
      <c r="D12" s="38" t="s">
        <v>199</v>
      </c>
      <c r="E12" s="38" t="s">
        <v>200</v>
      </c>
      <c r="F12" s="39" t="s">
        <v>103</v>
      </c>
      <c r="G12" s="39" t="s">
        <v>201</v>
      </c>
      <c r="H12" s="39"/>
      <c r="I12" s="39" t="s">
        <v>135</v>
      </c>
      <c r="J12" s="39"/>
      <c r="K12" s="39"/>
      <c r="L12" s="39"/>
      <c r="M12" s="39"/>
      <c r="N12" s="39"/>
      <c r="O12" s="39">
        <f t="shared" si="0"/>
        <v>0</v>
      </c>
      <c r="P12" s="39"/>
      <c r="Q12" s="42">
        <f t="shared" si="1"/>
        <v>0</v>
      </c>
    </row>
  </sheetData>
  <mergeCells count="2">
    <mergeCell ref="L2:M2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OFFC</vt:lpstr>
      <vt:lpstr>FV-M</vt:lpstr>
      <vt:lpstr>Libre-4</vt:lpstr>
      <vt:lpstr>Radical</vt:lpstr>
      <vt:lpstr>Sprints</vt:lpstr>
      <vt:lpstr>Challenge</vt:lpstr>
      <vt:lpstr>Challenge 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dcterms:created xsi:type="dcterms:W3CDTF">2016-05-17T20:54:11Z</dcterms:created>
  <dcterms:modified xsi:type="dcterms:W3CDTF">2016-12-06T00:57:04Z</dcterms:modified>
</cp:coreProperties>
</file>