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\Desktop\CASC\"/>
    </mc:Choice>
  </mc:AlternateContent>
  <bookViews>
    <workbookView xWindow="0" yWindow="0" windowWidth="20490" windowHeight="7530" firstSheet="3" activeTab="3"/>
  </bookViews>
  <sheets>
    <sheet name="Formula Libre" sheetId="8" r:id="rId1"/>
    <sheet name="Formula 4" sheetId="9" r:id="rId2"/>
    <sheet name="Formula Vee-FV-Masters" sheetId="2" r:id="rId3"/>
    <sheet name="GT Challenge" sheetId="3" r:id="rId4"/>
    <sheet name="GT Sprints" sheetId="4" r:id="rId5"/>
    <sheet name="Radical Cup Canada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29" i="4" l="1"/>
  <c r="BI93" i="4"/>
  <c r="BI62" i="4"/>
  <c r="BI4" i="4"/>
  <c r="BI5" i="4"/>
  <c r="BI6" i="4"/>
  <c r="BI7" i="4"/>
  <c r="BI8" i="4"/>
  <c r="BI9" i="4"/>
  <c r="BI10" i="4"/>
  <c r="BI11" i="4"/>
  <c r="BI12" i="4"/>
  <c r="BI3" i="4"/>
  <c r="BE129" i="4"/>
  <c r="BG129" i="4" s="1"/>
  <c r="BE93" i="4"/>
  <c r="BG93" i="4" s="1"/>
  <c r="BE62" i="4"/>
  <c r="BG62" i="4" s="1"/>
  <c r="AW14" i="8"/>
  <c r="AY14" i="8" s="1"/>
  <c r="AZ11" i="1"/>
  <c r="BB11" i="1" s="1"/>
  <c r="BD11" i="1" s="1"/>
  <c r="AZ16" i="1"/>
  <c r="BB16" i="1" s="1"/>
  <c r="BD16" i="1" s="1"/>
  <c r="AW17" i="8"/>
  <c r="AY17" i="8" s="1"/>
  <c r="AH92" i="3"/>
  <c r="AJ92" i="3" s="1"/>
  <c r="AH91" i="3"/>
  <c r="AJ91" i="3" s="1"/>
  <c r="AH6" i="3"/>
  <c r="AJ6" i="3" s="1"/>
  <c r="AH16" i="3"/>
  <c r="AJ16" i="3" s="1"/>
  <c r="AH59" i="3"/>
  <c r="AJ59" i="3" s="1"/>
  <c r="AH3" i="3" l="1"/>
  <c r="AH30" i="3"/>
  <c r="AH58" i="3"/>
  <c r="AH57" i="3"/>
  <c r="AH56" i="3"/>
  <c r="AH54" i="3"/>
  <c r="AH53" i="3"/>
  <c r="AH51" i="3"/>
  <c r="AH52" i="3"/>
  <c r="AH89" i="3"/>
  <c r="AH87" i="3"/>
  <c r="AH85" i="3"/>
  <c r="AH86" i="3"/>
  <c r="BE6" i="9" l="1"/>
  <c r="BG6" i="9" s="1"/>
  <c r="BA6" i="9"/>
  <c r="BG5" i="9"/>
  <c r="BA5" i="9"/>
  <c r="AC5" i="9"/>
  <c r="BE4" i="9"/>
  <c r="BA4" i="9"/>
  <c r="AS4" i="9"/>
  <c r="AK4" i="9"/>
  <c r="AC4" i="9"/>
  <c r="U4" i="9"/>
  <c r="M4" i="9"/>
  <c r="BE3" i="9"/>
  <c r="BA3" i="9"/>
  <c r="AK3" i="9"/>
  <c r="AC3" i="9"/>
  <c r="U3" i="9"/>
  <c r="M3" i="9"/>
  <c r="BG4" i="9" l="1"/>
  <c r="BG3" i="9"/>
  <c r="BA90" i="4"/>
  <c r="BI90" i="4" s="1"/>
  <c r="AW6" i="8"/>
  <c r="AW4" i="8"/>
  <c r="BG90" i="4" l="1"/>
  <c r="AW33" i="2" l="1"/>
  <c r="AW34" i="2"/>
  <c r="AW4" i="2"/>
  <c r="AW7" i="2"/>
  <c r="AW6" i="2"/>
  <c r="AW3" i="2"/>
  <c r="AK94" i="4"/>
  <c r="BI94" i="4" s="1"/>
  <c r="BA64" i="4"/>
  <c r="BI64" i="4" s="1"/>
  <c r="AD56" i="3"/>
  <c r="AJ56" i="3" s="1"/>
  <c r="AD35" i="3"/>
  <c r="AD90" i="3"/>
  <c r="AD95" i="3"/>
  <c r="AD57" i="3"/>
  <c r="AJ57" i="3" s="1"/>
  <c r="AD58" i="3"/>
  <c r="AD61" i="3"/>
  <c r="AD33" i="3"/>
  <c r="AD15" i="3"/>
  <c r="AJ15" i="3" s="1"/>
  <c r="AD14" i="3"/>
  <c r="BE124" i="4"/>
  <c r="BA124" i="4"/>
  <c r="BI124" i="4" s="1"/>
  <c r="BE122" i="4"/>
  <c r="BA122" i="4"/>
  <c r="BI122" i="4" s="1"/>
  <c r="BE91" i="4"/>
  <c r="BA91" i="4"/>
  <c r="BI91" i="4" s="1"/>
  <c r="BA87" i="4"/>
  <c r="BI87" i="4" s="1"/>
  <c r="BE38" i="4"/>
  <c r="BE8" i="4"/>
  <c r="BE7" i="4"/>
  <c r="BE12" i="4"/>
  <c r="BA84" i="4"/>
  <c r="BI84" i="4" s="1"/>
  <c r="BE84" i="4"/>
  <c r="BA38" i="4"/>
  <c r="BI38" i="4" s="1"/>
  <c r="BA7" i="4"/>
  <c r="BA12" i="4"/>
  <c r="BG122" i="4" l="1"/>
  <c r="AJ90" i="3"/>
  <c r="BG84" i="4"/>
  <c r="BG94" i="4"/>
  <c r="AJ14" i="3"/>
  <c r="AJ61" i="3"/>
  <c r="AJ58" i="3"/>
  <c r="BG124" i="4"/>
  <c r="BG87" i="4"/>
  <c r="BG91" i="4"/>
  <c r="BG64" i="4"/>
  <c r="BG38" i="4"/>
  <c r="BG12" i="4"/>
  <c r="BG7" i="4"/>
  <c r="AJ35" i="3"/>
  <c r="AJ95" i="3"/>
  <c r="AJ33" i="3"/>
  <c r="AJ12" i="1"/>
  <c r="BE88" i="4"/>
  <c r="BE85" i="4"/>
  <c r="BE80" i="4"/>
  <c r="BE78" i="4"/>
  <c r="BE77" i="4"/>
  <c r="BE76" i="4"/>
  <c r="BE75" i="4"/>
  <c r="BE125" i="4"/>
  <c r="BE117" i="4"/>
  <c r="BE114" i="4"/>
  <c r="BE111" i="4"/>
  <c r="BE113" i="4"/>
  <c r="BE65" i="4"/>
  <c r="BE63" i="4"/>
  <c r="BE57" i="4"/>
  <c r="BE61" i="4"/>
  <c r="BE58" i="4"/>
  <c r="BE55" i="4"/>
  <c r="BE56" i="4"/>
  <c r="BE53" i="4"/>
  <c r="BE41" i="4"/>
  <c r="BE42" i="4"/>
  <c r="BE31" i="4"/>
  <c r="BE30" i="4"/>
  <c r="BE28" i="4"/>
  <c r="BE29" i="4"/>
  <c r="BE32" i="4"/>
  <c r="BE26" i="4"/>
  <c r="BE27" i="4"/>
  <c r="BE24" i="4"/>
  <c r="BE10" i="4"/>
  <c r="BE11" i="4"/>
  <c r="BE9" i="4"/>
  <c r="BE5" i="4"/>
  <c r="BE6" i="4"/>
  <c r="BE4" i="4"/>
  <c r="BE3" i="4"/>
  <c r="AS127" i="4"/>
  <c r="BI127" i="4" s="1"/>
  <c r="Y93" i="3"/>
  <c r="AD85" i="3"/>
  <c r="Y85" i="3"/>
  <c r="J85" i="3"/>
  <c r="AD60" i="3"/>
  <c r="Y60" i="3"/>
  <c r="Y17" i="3"/>
  <c r="Y34" i="3"/>
  <c r="AK18" i="8"/>
  <c r="AY18" i="8" l="1"/>
  <c r="BG127" i="4"/>
  <c r="AJ34" i="3"/>
  <c r="AJ93" i="3"/>
  <c r="AJ85" i="3"/>
  <c r="AJ17" i="3"/>
  <c r="AJ60" i="3"/>
  <c r="AJ15" i="1" l="1"/>
  <c r="AJ10" i="1"/>
  <c r="AK6" i="8"/>
  <c r="AK9" i="8"/>
  <c r="AK11" i="8"/>
  <c r="AK10" i="8"/>
  <c r="BA121" i="4"/>
  <c r="AS121" i="4"/>
  <c r="BI121" i="4" s="1"/>
  <c r="AS120" i="4"/>
  <c r="BI120" i="4" s="1"/>
  <c r="AS82" i="4"/>
  <c r="BI82" i="4" s="1"/>
  <c r="BA57" i="4"/>
  <c r="AS57" i="4"/>
  <c r="BI57" i="4" s="1"/>
  <c r="AS60" i="4"/>
  <c r="BI60" i="4" s="1"/>
  <c r="BB12" i="1" l="1"/>
  <c r="BG121" i="4"/>
  <c r="BG57" i="4"/>
  <c r="AY10" i="8"/>
  <c r="BG60" i="4"/>
  <c r="BG120" i="4"/>
  <c r="BG82" i="4"/>
  <c r="AY6" i="8"/>
  <c r="AY11" i="8"/>
  <c r="AY9" i="8"/>
  <c r="T30" i="3"/>
  <c r="AD30" i="3"/>
  <c r="Y30" i="3"/>
  <c r="O30" i="3"/>
  <c r="J30" i="3"/>
  <c r="AK36" i="4"/>
  <c r="AC36" i="4"/>
  <c r="BI36" i="4" l="1"/>
  <c r="AJ30" i="3"/>
  <c r="BG36" i="4"/>
  <c r="AZ5" i="1"/>
  <c r="AB13" i="1"/>
  <c r="BB13" i="1" s="1"/>
  <c r="BD12" i="1" s="1"/>
  <c r="AK3" i="8" l="1"/>
  <c r="BA117" i="4"/>
  <c r="BA115" i="4"/>
  <c r="BA114" i="4"/>
  <c r="BA113" i="4"/>
  <c r="BA111" i="4"/>
  <c r="BA112" i="4"/>
  <c r="BA88" i="4"/>
  <c r="BI88" i="4" s="1"/>
  <c r="BA83" i="4"/>
  <c r="BA85" i="4"/>
  <c r="BA89" i="4"/>
  <c r="BA80" i="4"/>
  <c r="BA78" i="4"/>
  <c r="BA77" i="4"/>
  <c r="BA75" i="4"/>
  <c r="BA76" i="4"/>
  <c r="BA55" i="4"/>
  <c r="BA58" i="4"/>
  <c r="BA63" i="4"/>
  <c r="BA53" i="4"/>
  <c r="BA41" i="4"/>
  <c r="BA37" i="4"/>
  <c r="BA28" i="4"/>
  <c r="BA34" i="4"/>
  <c r="BA30" i="4"/>
  <c r="BA42" i="4"/>
  <c r="BA31" i="4"/>
  <c r="BA26" i="4"/>
  <c r="BA24" i="4"/>
  <c r="BA27" i="4"/>
  <c r="BA25" i="4"/>
  <c r="BA8" i="4"/>
  <c r="BA10" i="4"/>
  <c r="BA4" i="4"/>
  <c r="AS34" i="2"/>
  <c r="AK34" i="2"/>
  <c r="AK14" i="2"/>
  <c r="AY14" i="2" s="1"/>
  <c r="AK128" i="4"/>
  <c r="BI128" i="4" s="1"/>
  <c r="AK92" i="4"/>
  <c r="BI92" i="4" s="1"/>
  <c r="AD89" i="3"/>
  <c r="T89" i="3"/>
  <c r="AD64" i="3"/>
  <c r="T64" i="3"/>
  <c r="AD4" i="3"/>
  <c r="T4" i="3"/>
  <c r="AS5" i="8"/>
  <c r="AC5" i="8"/>
  <c r="AC8" i="8"/>
  <c r="AS4" i="8"/>
  <c r="AC4" i="8"/>
  <c r="AC7" i="8"/>
  <c r="AS126" i="4"/>
  <c r="AK126" i="4"/>
  <c r="AK117" i="4"/>
  <c r="BI117" i="4" s="1"/>
  <c r="BI126" i="4" l="1"/>
  <c r="AY34" i="2"/>
  <c r="BG128" i="4"/>
  <c r="BG92" i="4"/>
  <c r="BG126" i="4"/>
  <c r="BG117" i="4"/>
  <c r="BG88" i="4"/>
  <c r="AY8" i="8"/>
  <c r="AY4" i="8"/>
  <c r="AY7" i="8"/>
  <c r="AY5" i="8"/>
  <c r="AJ64" i="3"/>
  <c r="AJ89" i="3"/>
  <c r="AJ4" i="3"/>
  <c r="AK83" i="4"/>
  <c r="BI83" i="4" s="1"/>
  <c r="AK85" i="4"/>
  <c r="BI85" i="4" s="1"/>
  <c r="AK65" i="4"/>
  <c r="BI65" i="4" s="1"/>
  <c r="AK55" i="4"/>
  <c r="BI55" i="4" s="1"/>
  <c r="AK58" i="4"/>
  <c r="BI58" i="4" s="1"/>
  <c r="AK41" i="4"/>
  <c r="AK39" i="4"/>
  <c r="BI39" i="4" s="1"/>
  <c r="AK37" i="4"/>
  <c r="BI37" i="4" s="1"/>
  <c r="AS28" i="4"/>
  <c r="AK28" i="4"/>
  <c r="BI28" i="4" s="1"/>
  <c r="AK34" i="4"/>
  <c r="BI34" i="4" s="1"/>
  <c r="AK30" i="4"/>
  <c r="BI30" i="4" s="1"/>
  <c r="AK33" i="4"/>
  <c r="BI33" i="4" s="1"/>
  <c r="AK9" i="4"/>
  <c r="BG41" i="4" l="1"/>
  <c r="BI41" i="4"/>
  <c r="BG34" i="4"/>
  <c r="BG85" i="4"/>
  <c r="BG65" i="4"/>
  <c r="BG30" i="4"/>
  <c r="BG39" i="4"/>
  <c r="BG33" i="4"/>
  <c r="BG37" i="4"/>
  <c r="BG55" i="4"/>
  <c r="BG9" i="4"/>
  <c r="BG28" i="4"/>
  <c r="BG58" i="4"/>
  <c r="BG83" i="4"/>
  <c r="AC130" i="4"/>
  <c r="BI130" i="4" s="1"/>
  <c r="AC112" i="4"/>
  <c r="AC63" i="4"/>
  <c r="BI63" i="4" s="1"/>
  <c r="AC35" i="4"/>
  <c r="BI35" i="4" s="1"/>
  <c r="AC8" i="4"/>
  <c r="BG8" i="4" s="1"/>
  <c r="AC6" i="4"/>
  <c r="AC5" i="4"/>
  <c r="Y5" i="3"/>
  <c r="O5" i="3"/>
  <c r="AD88" i="3"/>
  <c r="O88" i="3"/>
  <c r="J88" i="3"/>
  <c r="BG6" i="4" l="1"/>
  <c r="BG5" i="4"/>
  <c r="BG63" i="4"/>
  <c r="BG130" i="4"/>
  <c r="BG35" i="4"/>
  <c r="AJ5" i="3"/>
  <c r="AJ88" i="3"/>
  <c r="U112" i="4"/>
  <c r="M112" i="4"/>
  <c r="BI112" i="4" l="1"/>
  <c r="BG112" i="4"/>
  <c r="AK59" i="4"/>
  <c r="U59" i="4"/>
  <c r="AS123" i="4"/>
  <c r="AC123" i="4"/>
  <c r="U123" i="4"/>
  <c r="BI123" i="4" s="1"/>
  <c r="AK114" i="4"/>
  <c r="U114" i="4"/>
  <c r="AK118" i="4"/>
  <c r="U118" i="4"/>
  <c r="BI118" i="4" s="1"/>
  <c r="AC116" i="4"/>
  <c r="U116" i="4"/>
  <c r="AS115" i="4"/>
  <c r="AK115" i="4"/>
  <c r="U115" i="4"/>
  <c r="BI115" i="4" s="1"/>
  <c r="AK125" i="4"/>
  <c r="U125" i="4"/>
  <c r="BI125" i="4" s="1"/>
  <c r="AK78" i="4"/>
  <c r="U78" i="4"/>
  <c r="BI78" i="4" s="1"/>
  <c r="AS79" i="4"/>
  <c r="AK79" i="4"/>
  <c r="AC79" i="4"/>
  <c r="U79" i="4"/>
  <c r="AK81" i="4"/>
  <c r="AC81" i="4"/>
  <c r="U81" i="4"/>
  <c r="AK80" i="4"/>
  <c r="U80" i="4"/>
  <c r="BI80" i="4" s="1"/>
  <c r="U86" i="4"/>
  <c r="BI86" i="4" s="1"/>
  <c r="AS32" i="4"/>
  <c r="AK32" i="4"/>
  <c r="U32" i="4"/>
  <c r="BI32" i="4" s="1"/>
  <c r="AS27" i="4"/>
  <c r="AK27" i="4"/>
  <c r="AC27" i="4"/>
  <c r="U27" i="4"/>
  <c r="U31" i="4"/>
  <c r="BI31" i="4" s="1"/>
  <c r="U10" i="4"/>
  <c r="U4" i="4"/>
  <c r="BG4" i="4" s="1"/>
  <c r="M16" i="8"/>
  <c r="U8" i="2"/>
  <c r="M15" i="8"/>
  <c r="M13" i="8"/>
  <c r="BG116" i="4" l="1"/>
  <c r="BI116" i="4"/>
  <c r="BI114" i="4"/>
  <c r="BI79" i="4"/>
  <c r="BI81" i="4"/>
  <c r="BI59" i="4"/>
  <c r="BI27" i="4"/>
  <c r="AY15" i="8"/>
  <c r="BG59" i="4"/>
  <c r="BG114" i="4"/>
  <c r="BG78" i="4"/>
  <c r="BG118" i="4"/>
  <c r="BG125" i="4"/>
  <c r="BG10" i="4"/>
  <c r="BG115" i="4"/>
  <c r="BG123" i="4"/>
  <c r="BG31" i="4"/>
  <c r="BG81" i="4"/>
  <c r="BG27" i="4"/>
  <c r="BG80" i="4"/>
  <c r="BG32" i="4"/>
  <c r="BG86" i="4"/>
  <c r="BG79" i="4"/>
  <c r="AY13" i="8"/>
  <c r="AY16" i="8"/>
  <c r="T14" i="1"/>
  <c r="BB14" i="1" l="1"/>
  <c r="BD14" i="1" s="1"/>
  <c r="M33" i="2"/>
  <c r="M6" i="2"/>
  <c r="M5" i="2"/>
  <c r="M4" i="2"/>
  <c r="M9" i="2"/>
  <c r="M13" i="2"/>
  <c r="M10" i="2"/>
  <c r="M12" i="2"/>
  <c r="M7" i="2"/>
  <c r="M11" i="2"/>
  <c r="M3" i="2"/>
  <c r="M26" i="4"/>
  <c r="AS26" i="4"/>
  <c r="AK26" i="4"/>
  <c r="U26" i="4"/>
  <c r="AS24" i="4"/>
  <c r="U24" i="4"/>
  <c r="M24" i="4"/>
  <c r="AS113" i="4"/>
  <c r="AK113" i="4"/>
  <c r="U113" i="4"/>
  <c r="M113" i="4"/>
  <c r="AS111" i="4"/>
  <c r="U111" i="4"/>
  <c r="M111" i="4"/>
  <c r="M119" i="4"/>
  <c r="AS75" i="4"/>
  <c r="AK75" i="4"/>
  <c r="AC75" i="4"/>
  <c r="U75" i="4"/>
  <c r="M75" i="4"/>
  <c r="BI75" i="4" s="1"/>
  <c r="AK89" i="4"/>
  <c r="M89" i="4"/>
  <c r="BI89" i="4" s="1"/>
  <c r="AK77" i="4"/>
  <c r="U77" i="4"/>
  <c r="M77" i="4"/>
  <c r="AK76" i="4"/>
  <c r="AC76" i="4"/>
  <c r="U76" i="4"/>
  <c r="M76" i="4"/>
  <c r="M61" i="4"/>
  <c r="AK53" i="4"/>
  <c r="U53" i="4"/>
  <c r="M53" i="4"/>
  <c r="U56" i="4"/>
  <c r="M56" i="4"/>
  <c r="BI56" i="4" s="1"/>
  <c r="AK54" i="4"/>
  <c r="U54" i="4"/>
  <c r="M54" i="4"/>
  <c r="AK25" i="4"/>
  <c r="U25" i="4"/>
  <c r="M25" i="4"/>
  <c r="AK42" i="4"/>
  <c r="U42" i="4"/>
  <c r="M42" i="4"/>
  <c r="BI42" i="4" s="1"/>
  <c r="U29" i="4"/>
  <c r="M29" i="4"/>
  <c r="BI29" i="4" s="1"/>
  <c r="M40" i="4"/>
  <c r="BI40" i="4" s="1"/>
  <c r="AK3" i="4"/>
  <c r="M11" i="4"/>
  <c r="BG11" i="4" s="1"/>
  <c r="M3" i="4"/>
  <c r="AS3" i="8"/>
  <c r="AC3" i="8"/>
  <c r="U3" i="8"/>
  <c r="M3" i="8"/>
  <c r="M12" i="8"/>
  <c r="AD52" i="3"/>
  <c r="Y52" i="3"/>
  <c r="T52" i="3"/>
  <c r="O52" i="3"/>
  <c r="J52" i="3"/>
  <c r="AD53" i="3"/>
  <c r="T53" i="3"/>
  <c r="J53" i="3"/>
  <c r="AD87" i="3"/>
  <c r="Y87" i="3"/>
  <c r="J87" i="3"/>
  <c r="AD86" i="3"/>
  <c r="T86" i="3"/>
  <c r="O86" i="3"/>
  <c r="J86" i="3"/>
  <c r="AD54" i="3"/>
  <c r="J54" i="3"/>
  <c r="J63" i="3"/>
  <c r="O62" i="3"/>
  <c r="J62" i="3"/>
  <c r="T55" i="3"/>
  <c r="J55" i="3"/>
  <c r="Y32" i="3"/>
  <c r="T32" i="3"/>
  <c r="O32" i="3"/>
  <c r="J32" i="3"/>
  <c r="AD31" i="3"/>
  <c r="Y31" i="3"/>
  <c r="T31" i="3"/>
  <c r="J31" i="3"/>
  <c r="J94" i="3"/>
  <c r="AD51" i="3"/>
  <c r="T51" i="3"/>
  <c r="J51" i="3"/>
  <c r="T18" i="3"/>
  <c r="AD3" i="3"/>
  <c r="T3" i="3"/>
  <c r="O3" i="3"/>
  <c r="J3" i="3"/>
  <c r="AS33" i="2"/>
  <c r="BI113" i="4" l="1"/>
  <c r="BG119" i="4"/>
  <c r="BI119" i="4"/>
  <c r="BI111" i="4"/>
  <c r="BI76" i="4"/>
  <c r="BI77" i="4"/>
  <c r="BI54" i="4"/>
  <c r="BG61" i="4"/>
  <c r="BI61" i="4"/>
  <c r="BI53" i="4"/>
  <c r="BI24" i="4"/>
  <c r="BI25" i="4"/>
  <c r="BI26" i="4"/>
  <c r="AY10" i="2"/>
  <c r="AY13" i="2"/>
  <c r="AY8" i="2"/>
  <c r="AY11" i="2"/>
  <c r="AY33" i="2"/>
  <c r="AY12" i="8"/>
  <c r="BG56" i="4"/>
  <c r="BG53" i="4"/>
  <c r="BG76" i="4"/>
  <c r="BG113" i="4"/>
  <c r="BG24" i="4"/>
  <c r="BG26" i="4"/>
  <c r="AY3" i="8"/>
  <c r="BG111" i="4"/>
  <c r="BG42" i="4"/>
  <c r="BG40" i="4"/>
  <c r="BG29" i="4"/>
  <c r="BG77" i="4"/>
  <c r="BG25" i="4"/>
  <c r="BG54" i="4"/>
  <c r="BG89" i="4"/>
  <c r="BG75" i="4"/>
  <c r="AJ53" i="3"/>
  <c r="AJ86" i="3"/>
  <c r="AJ63" i="3"/>
  <c r="AJ52" i="3"/>
  <c r="AJ54" i="3"/>
  <c r="AJ55" i="3"/>
  <c r="AJ87" i="3"/>
  <c r="AJ62" i="3"/>
  <c r="AJ51" i="3"/>
  <c r="AJ94" i="3"/>
  <c r="AJ31" i="3"/>
  <c r="AJ32" i="3"/>
  <c r="AJ3" i="3"/>
  <c r="AJ18" i="3"/>
  <c r="U3" i="4"/>
  <c r="BG3" i="4" s="1"/>
  <c r="AS6" i="2"/>
  <c r="AK6" i="2"/>
  <c r="AC6" i="2"/>
  <c r="U6" i="2"/>
  <c r="AS5" i="2"/>
  <c r="AK5" i="2"/>
  <c r="AC5" i="2"/>
  <c r="U5" i="2"/>
  <c r="AS4" i="2"/>
  <c r="AK4" i="2"/>
  <c r="AC4" i="2"/>
  <c r="U4" i="2"/>
  <c r="U9" i="2"/>
  <c r="AY9" i="2" s="1"/>
  <c r="AK12" i="2"/>
  <c r="AY12" i="2" s="1"/>
  <c r="AK7" i="2"/>
  <c r="AC7" i="2"/>
  <c r="AS3" i="2"/>
  <c r="AK3" i="2"/>
  <c r="AC3" i="2"/>
  <c r="U3" i="2"/>
  <c r="L4" i="1"/>
  <c r="T4" i="1"/>
  <c r="AB4" i="1"/>
  <c r="AJ4" i="1"/>
  <c r="AR4" i="1"/>
  <c r="L8" i="1"/>
  <c r="T8" i="1"/>
  <c r="AB8" i="1"/>
  <c r="L6" i="1"/>
  <c r="T6" i="1"/>
  <c r="AJ6" i="1"/>
  <c r="AR6" i="1"/>
  <c r="T5" i="1"/>
  <c r="AB5" i="1"/>
  <c r="AR5" i="1"/>
  <c r="L9" i="1"/>
  <c r="AB9" i="1"/>
  <c r="AZ3" i="1"/>
  <c r="L3" i="1"/>
  <c r="T3" i="1"/>
  <c r="AB3" i="1"/>
  <c r="AR3" i="1"/>
  <c r="AZ4" i="1"/>
  <c r="L5" i="1"/>
  <c r="L7" i="1"/>
  <c r="T7" i="1"/>
  <c r="AB7" i="1"/>
  <c r="BB5" i="1" l="1"/>
  <c r="BD13" i="1" s="1"/>
  <c r="BB9" i="1"/>
  <c r="AY3" i="2"/>
  <c r="AY4" i="2"/>
  <c r="AY5" i="2"/>
  <c r="AY7" i="2"/>
  <c r="AY6" i="2"/>
  <c r="BB8" i="1"/>
  <c r="BB3" i="1"/>
  <c r="BB6" i="1"/>
  <c r="BD6" i="1" s="1"/>
  <c r="BB7" i="1"/>
  <c r="BB15" i="1"/>
  <c r="BB10" i="1"/>
  <c r="BB4" i="1"/>
  <c r="BD5" i="1" l="1"/>
  <c r="BD9" i="1"/>
  <c r="BD8" i="1"/>
  <c r="BD7" i="1"/>
  <c r="BD10" i="1"/>
  <c r="BD3" i="1"/>
  <c r="BD4" i="1"/>
  <c r="BD15" i="1"/>
</calcChain>
</file>

<file path=xl/sharedStrings.xml><?xml version="1.0" encoding="utf-8"?>
<sst xmlns="http://schemas.openxmlformats.org/spreadsheetml/2006/main" count="1805" uniqueCount="498">
  <si>
    <t>Radical Cup Canada</t>
  </si>
  <si>
    <t>Pos</t>
  </si>
  <si>
    <t>#</t>
  </si>
  <si>
    <t>Name</t>
  </si>
  <si>
    <t>Car</t>
  </si>
  <si>
    <t>Q</t>
  </si>
  <si>
    <t>Total</t>
  </si>
  <si>
    <t>NARRA (Glen)</t>
  </si>
  <si>
    <t>R1</t>
  </si>
  <si>
    <t>R2</t>
  </si>
  <si>
    <t>R3</t>
  </si>
  <si>
    <t>Gross</t>
  </si>
  <si>
    <t>Drop</t>
  </si>
  <si>
    <t>TOTAL</t>
  </si>
  <si>
    <t xml:space="preserve"> </t>
  </si>
  <si>
    <t>Radical SR3</t>
  </si>
  <si>
    <t>Dan Earle</t>
  </si>
  <si>
    <t>Alan Shaw</t>
  </si>
  <si>
    <t>Doug Allingham</t>
  </si>
  <si>
    <t>Tyson Bytzek</t>
  </si>
  <si>
    <t>Robert Burgess</t>
  </si>
  <si>
    <t>Greg Boland</t>
  </si>
  <si>
    <t>Matt Graham</t>
  </si>
  <si>
    <t>Robert Calisi</t>
  </si>
  <si>
    <t>Mark Hunter</t>
  </si>
  <si>
    <t>Bruce Gregory</t>
  </si>
  <si>
    <t>RT</t>
  </si>
  <si>
    <t>NS</t>
  </si>
  <si>
    <t>BEMC (CTMP)</t>
  </si>
  <si>
    <t>Kyle Nash (CMP)</t>
  </si>
  <si>
    <t>Ted Powell (CMP)</t>
  </si>
  <si>
    <t>Celebration (CTMP)</t>
  </si>
  <si>
    <t>Formula Vee</t>
  </si>
  <si>
    <t>FV - Masters</t>
  </si>
  <si>
    <t>Challenge - GT1</t>
  </si>
  <si>
    <t>Challenge - GT2</t>
  </si>
  <si>
    <t>Challenge - GT3</t>
  </si>
  <si>
    <t>Challenge - GT4</t>
  </si>
  <si>
    <t>Challenge - GT5</t>
  </si>
  <si>
    <t>Race</t>
  </si>
  <si>
    <t>Guest</t>
  </si>
  <si>
    <t>Henri Sicotte</t>
  </si>
  <si>
    <t>Chevrolet Camaro</t>
  </si>
  <si>
    <t>Serge Tousignant</t>
  </si>
  <si>
    <t>BMW M3</t>
  </si>
  <si>
    <t>Club</t>
  </si>
  <si>
    <t>Ian Crerar</t>
  </si>
  <si>
    <t>Porsche 911 Turbo</t>
  </si>
  <si>
    <t>Andrew Comrie-Picard</t>
  </si>
  <si>
    <t>Volkswagen GLI</t>
  </si>
  <si>
    <t>Allan DeWolfe</t>
  </si>
  <si>
    <t>DAC</t>
  </si>
  <si>
    <t>BMW 328</t>
  </si>
  <si>
    <t>Sam Fellows               Jordan Robinson</t>
  </si>
  <si>
    <t>Ariel Atom SRA</t>
  </si>
  <si>
    <t>BMW E36</t>
  </si>
  <si>
    <t>Ford Cougar</t>
  </si>
  <si>
    <t>BEMC</t>
  </si>
  <si>
    <t>Other</t>
  </si>
  <si>
    <t>Tom Calusic                     Frank Ho</t>
  </si>
  <si>
    <t>Acura Integra Type R</t>
  </si>
  <si>
    <t>Porsche 944 S2</t>
  </si>
  <si>
    <t>OMSC</t>
  </si>
  <si>
    <t>Chevrolet Cobalt</t>
  </si>
  <si>
    <t>Mazda Miata</t>
  </si>
  <si>
    <t>Piotr Nytko</t>
  </si>
  <si>
    <t>TAC</t>
  </si>
  <si>
    <t>Volkswagen GTI</t>
  </si>
  <si>
    <t>Demetria Chalkias Richard Grossi</t>
  </si>
  <si>
    <t>Porsche 911</t>
  </si>
  <si>
    <t>05</t>
  </si>
  <si>
    <t>VARAC BMWCCT</t>
  </si>
  <si>
    <t>BMWCCT BMWCCT</t>
  </si>
  <si>
    <t>BMW 330Ci</t>
  </si>
  <si>
    <t>Formula Libre</t>
  </si>
  <si>
    <t>Sprints - GT1</t>
  </si>
  <si>
    <t>Blaise Csida</t>
  </si>
  <si>
    <t>MCO</t>
  </si>
  <si>
    <t>Terry Fletcher</t>
  </si>
  <si>
    <t>Farooq Manzar</t>
  </si>
  <si>
    <t>Chevrolet Corvette</t>
  </si>
  <si>
    <t>Carl Gauthier</t>
  </si>
  <si>
    <t>Chevrolet Silverado</t>
  </si>
  <si>
    <t>Darren Scott</t>
  </si>
  <si>
    <t>BARC</t>
  </si>
  <si>
    <t>Michael DelleDonne</t>
  </si>
  <si>
    <t>BMW M235iR</t>
  </si>
  <si>
    <t>Marc Raymond</t>
  </si>
  <si>
    <t>BMWCC</t>
  </si>
  <si>
    <t>Rocco Marciello</t>
  </si>
  <si>
    <t>Robert Attrell</t>
  </si>
  <si>
    <t>Hyundai Genesis</t>
  </si>
  <si>
    <t>Rick Franczak</t>
  </si>
  <si>
    <t>Audi RS4</t>
  </si>
  <si>
    <t>John Amardeil</t>
  </si>
  <si>
    <t>Doug Phillips</t>
  </si>
  <si>
    <t>SPDA</t>
  </si>
  <si>
    <t>Bryan Rashleigh</t>
  </si>
  <si>
    <t>Subaru Legacy Spec B</t>
  </si>
  <si>
    <t>Ian Law</t>
  </si>
  <si>
    <t>Acura Integra</t>
  </si>
  <si>
    <t>Lloyd Service</t>
  </si>
  <si>
    <t>Porsche 944T</t>
  </si>
  <si>
    <t>Andrew Mackintosh</t>
  </si>
  <si>
    <t>Ford Escort</t>
  </si>
  <si>
    <t>Mark McDonald</t>
  </si>
  <si>
    <t>Audi TT</t>
  </si>
  <si>
    <t>007</t>
  </si>
  <si>
    <t>Anthony Magagnoli</t>
  </si>
  <si>
    <t>NASA</t>
  </si>
  <si>
    <t>Michelle Laframboise</t>
  </si>
  <si>
    <t>St. LAC</t>
  </si>
  <si>
    <t>Mitsubishi EVO 9</t>
  </si>
  <si>
    <t>Jeff Daley</t>
  </si>
  <si>
    <t>Steve Arlauskas</t>
  </si>
  <si>
    <t>BMW 2002</t>
  </si>
  <si>
    <t>Terry Mueller</t>
  </si>
  <si>
    <t>Nissan Sentra</t>
  </si>
  <si>
    <t>BMW 325is</t>
  </si>
  <si>
    <t>Chantal Carter</t>
  </si>
  <si>
    <t>B/O</t>
  </si>
  <si>
    <t>Marco Cirone</t>
  </si>
  <si>
    <t>ASQ</t>
  </si>
  <si>
    <t>Porsche 911 GT3 Cup</t>
  </si>
  <si>
    <t>Chevrolet Camaro GT.R</t>
  </si>
  <si>
    <t>Lindsay Rice</t>
  </si>
  <si>
    <t>PMSC</t>
  </si>
  <si>
    <t>VARAC</t>
  </si>
  <si>
    <t>Bill Tebbutt</t>
  </si>
  <si>
    <t>Dean Curtis</t>
  </si>
  <si>
    <t>SCCA</t>
  </si>
  <si>
    <t>Womer EV3</t>
  </si>
  <si>
    <t>Phil Wang</t>
  </si>
  <si>
    <t>Caracal C</t>
  </si>
  <si>
    <t>Raymond Carmody</t>
  </si>
  <si>
    <t>Mysterian M2</t>
  </si>
  <si>
    <t>02</t>
  </si>
  <si>
    <t>Gabriel Silva</t>
  </si>
  <si>
    <t>Barrett Kingsborough</t>
  </si>
  <si>
    <t>Lynx</t>
  </si>
  <si>
    <t>Murillo Latore</t>
  </si>
  <si>
    <t>Sid Nye</t>
  </si>
  <si>
    <t>BRD</t>
  </si>
  <si>
    <t>Garrett Villano</t>
  </si>
  <si>
    <t>Dermot Ennis</t>
  </si>
  <si>
    <t>Jeremy Steinhausen</t>
  </si>
  <si>
    <t>Matt Garwood</t>
  </si>
  <si>
    <t>Sam Ryan</t>
  </si>
  <si>
    <t>Van Peter Hanson</t>
  </si>
  <si>
    <t>Bill Mitchell</t>
  </si>
  <si>
    <t>Gregory Hovesen</t>
  </si>
  <si>
    <t>Jesse Ward</t>
  </si>
  <si>
    <t>Megan Gilkes</t>
  </si>
  <si>
    <t>Desmond Ennis</t>
  </si>
  <si>
    <t>Adams Aero</t>
  </si>
  <si>
    <t>Robert Murray</t>
  </si>
  <si>
    <t>Stiletto</t>
  </si>
  <si>
    <t>Stephen Kwasnik</t>
  </si>
  <si>
    <t>Lynx Bullet</t>
  </si>
  <si>
    <t>Ian Hain</t>
  </si>
  <si>
    <t>Susan Ryan</t>
  </si>
  <si>
    <t>Dennis Potocki</t>
  </si>
  <si>
    <t>BRD Flamingo</t>
  </si>
  <si>
    <t>DQ</t>
  </si>
  <si>
    <t>Sprints - GT2</t>
  </si>
  <si>
    <t>Sprints - GT3</t>
  </si>
  <si>
    <t>Sprints - GT4</t>
  </si>
  <si>
    <t>Sprints - GT5</t>
  </si>
  <si>
    <t>Guests</t>
  </si>
  <si>
    <t>Radical SR3 RSX</t>
  </si>
  <si>
    <t>Radical SR3 RS</t>
  </si>
  <si>
    <t>Beau Longton</t>
  </si>
  <si>
    <t>Michael McGahern</t>
  </si>
  <si>
    <t>Showcase (CTMP)</t>
  </si>
  <si>
    <t>Paul Subject</t>
  </si>
  <si>
    <t>Formula Mazda</t>
  </si>
  <si>
    <t>Brian Graham</t>
  </si>
  <si>
    <t>Bryan Scheible</t>
  </si>
  <si>
    <t>Formula 4</t>
  </si>
  <si>
    <t>James Morton</t>
  </si>
  <si>
    <t>Robert Long</t>
  </si>
  <si>
    <t>Guy Bellingham</t>
  </si>
  <si>
    <t>15 5</t>
  </si>
  <si>
    <t>Thomas Gordaneer</t>
  </si>
  <si>
    <t>BARC OSCC</t>
  </si>
  <si>
    <t>LASC</t>
  </si>
  <si>
    <t>Gamma Tercero</t>
  </si>
  <si>
    <t>Gamma F4</t>
  </si>
  <si>
    <t>251 125</t>
  </si>
  <si>
    <t>Gregg Clifton</t>
  </si>
  <si>
    <t>Bryce Lee</t>
  </si>
  <si>
    <t>27 29</t>
  </si>
  <si>
    <t>Louey Jabouri</t>
  </si>
  <si>
    <t>53 153</t>
  </si>
  <si>
    <t>Daria Khachi</t>
  </si>
  <si>
    <t>Ray Arlauskas</t>
  </si>
  <si>
    <t>Johannes Tjiang</t>
  </si>
  <si>
    <t>Paul Joakim</t>
  </si>
  <si>
    <t>Emily Atkins</t>
  </si>
  <si>
    <t>John Dipchand Jr</t>
  </si>
  <si>
    <t>Harland Goulbourne</t>
  </si>
  <si>
    <t>Tyson Fiest</t>
  </si>
  <si>
    <t>181 183</t>
  </si>
  <si>
    <t>Mazda Miata                         Nissan NX2000</t>
  </si>
  <si>
    <t>Mike Dunt</t>
  </si>
  <si>
    <t>JR Fortin</t>
  </si>
  <si>
    <t>Nick Arnold</t>
  </si>
  <si>
    <t>Sergio Inclima</t>
  </si>
  <si>
    <t>Len Clue</t>
  </si>
  <si>
    <t>Robert Pacione</t>
  </si>
  <si>
    <t>Merkur XR4Ti</t>
  </si>
  <si>
    <t>Ford Taurus</t>
  </si>
  <si>
    <t>BMWCCT</t>
  </si>
  <si>
    <t>BMW E46 M3</t>
  </si>
  <si>
    <t>Mazda RX8</t>
  </si>
  <si>
    <t>BMW 3 Series</t>
  </si>
  <si>
    <t>BMW 325e</t>
  </si>
  <si>
    <t>Toyota Corolla GTS</t>
  </si>
  <si>
    <t>Hyundai Genesis Coupe</t>
  </si>
  <si>
    <t>Volkswagen Beetle</t>
  </si>
  <si>
    <t>Ford Focus</t>
  </si>
  <si>
    <t>Chevrolet Camaro SS</t>
  </si>
  <si>
    <t>828 88</t>
  </si>
  <si>
    <t>Formula Entreprises</t>
  </si>
  <si>
    <t>Piper DL7/Honda</t>
  </si>
  <si>
    <t>PJMR (SMP)</t>
  </si>
  <si>
    <t>Gary Browne</t>
  </si>
  <si>
    <t>Honda Civic</t>
  </si>
  <si>
    <t>PJM (SMP)</t>
  </si>
  <si>
    <t>Mike MacNeil</t>
  </si>
  <si>
    <t>487 481</t>
  </si>
  <si>
    <t>Triumph TR7</t>
  </si>
  <si>
    <t>Mark Busscher</t>
  </si>
  <si>
    <t>08</t>
  </si>
  <si>
    <t>Cotton Mather</t>
  </si>
  <si>
    <t>Mather Special</t>
  </si>
  <si>
    <t>Chris Johnson</t>
  </si>
  <si>
    <t>Porsche GT3</t>
  </si>
  <si>
    <t>Gunter Schmidt</t>
  </si>
  <si>
    <t>Chervolet Cobalt</t>
  </si>
  <si>
    <t>Martin Martin</t>
  </si>
  <si>
    <t>Chevrolet Monte Carlo</t>
  </si>
  <si>
    <t>Steve Kent</t>
  </si>
  <si>
    <t>17 117</t>
  </si>
  <si>
    <t>Porsche Cayman       GT4CS</t>
  </si>
  <si>
    <t>Steven Scala</t>
  </si>
  <si>
    <t>BARC (CTMP)</t>
  </si>
  <si>
    <t>Kevin Poitras</t>
  </si>
  <si>
    <t>Chevrolet Corvette Z06</t>
  </si>
  <si>
    <t>Roberto Sabato</t>
  </si>
  <si>
    <t>Ford Mustang</t>
  </si>
  <si>
    <t>Mark Mercurio</t>
  </si>
  <si>
    <t>01</t>
  </si>
  <si>
    <t>Anthony Polito</t>
  </si>
  <si>
    <t>Amir Farahmand</t>
  </si>
  <si>
    <t>John Hansen</t>
  </si>
  <si>
    <t>Chris Lawson</t>
  </si>
  <si>
    <t>Ford F150</t>
  </si>
  <si>
    <t>Jonathan Liu</t>
  </si>
  <si>
    <t>Leroy Micallef</t>
  </si>
  <si>
    <t>Ahmad Khodkar</t>
  </si>
  <si>
    <t>Datsun 240Z</t>
  </si>
  <si>
    <t>Jamie Houseman</t>
  </si>
  <si>
    <t>JSX Prototype</t>
  </si>
  <si>
    <t>ASN (BEMC)</t>
  </si>
  <si>
    <t>Edward A Caranci</t>
  </si>
  <si>
    <t>ASN (TLMC)</t>
  </si>
  <si>
    <t>Jonathan Rashleigh</t>
  </si>
  <si>
    <t>Subaru STI</t>
  </si>
  <si>
    <t>Russ Bond</t>
  </si>
  <si>
    <t>MCO                       OSCC</t>
  </si>
  <si>
    <t>St. LAC                          VARAC</t>
  </si>
  <si>
    <t>Matt White</t>
  </si>
  <si>
    <t>Demetria Chalkias</t>
  </si>
  <si>
    <t>95 94</t>
  </si>
  <si>
    <t>Paul Durda</t>
  </si>
  <si>
    <t>Nissan NX2000</t>
  </si>
  <si>
    <t>Steve Barnett</t>
  </si>
  <si>
    <t>134 87</t>
  </si>
  <si>
    <t>Doug Curapov</t>
  </si>
  <si>
    <t>Daniel Earle</t>
  </si>
  <si>
    <t xml:space="preserve">Radical SR3 </t>
  </si>
  <si>
    <t>Bruce McIntyre</t>
  </si>
  <si>
    <t>Radical SR8</t>
  </si>
  <si>
    <t>Leonardo Rabbito</t>
  </si>
  <si>
    <t>Elan DP04</t>
  </si>
  <si>
    <t>Doug Phillips                     Chris Lawson</t>
  </si>
  <si>
    <t>BARC                TAC</t>
  </si>
  <si>
    <t>Ken Martin</t>
  </si>
  <si>
    <t>Ferrari 360 Challenge</t>
  </si>
  <si>
    <t>Linda Ledoux             Bruce Ledoux</t>
  </si>
  <si>
    <t>Lotus Exige S Cup</t>
  </si>
  <si>
    <t>Del Bruce                   Dave Osborne</t>
  </si>
  <si>
    <t xml:space="preserve">Porsche 944 </t>
  </si>
  <si>
    <t>04</t>
  </si>
  <si>
    <t>TLMC                  DAC</t>
  </si>
  <si>
    <t>Mike Gohn</t>
  </si>
  <si>
    <t>Michael Strelbisky</t>
  </si>
  <si>
    <t>VARAC                    VARAC</t>
  </si>
  <si>
    <t>ASN (BARC)</t>
  </si>
  <si>
    <t>Toyota Camry</t>
  </si>
  <si>
    <t>Scott Murfin</t>
  </si>
  <si>
    <t>Nissan 240SX</t>
  </si>
  <si>
    <t>Bob Patterson</t>
  </si>
  <si>
    <t>BMW E30</t>
  </si>
  <si>
    <t>Noel Brigido</t>
  </si>
  <si>
    <t>Shaz Samji</t>
  </si>
  <si>
    <t>Praga R1</t>
  </si>
  <si>
    <t>Guy Gilain</t>
  </si>
  <si>
    <t>Classic d'Été (Tremblant)</t>
  </si>
  <si>
    <t>Michel Pigeon</t>
  </si>
  <si>
    <t>KWRC                        St. LAC</t>
  </si>
  <si>
    <t>SPDA                    SPDA</t>
  </si>
  <si>
    <t>951 95</t>
  </si>
  <si>
    <t>Maxime Vincent</t>
  </si>
  <si>
    <t>Dave Connelly</t>
  </si>
  <si>
    <t>Dodge Challenger</t>
  </si>
  <si>
    <t>Mark Gawronski</t>
  </si>
  <si>
    <t>Ali Nasirpour</t>
  </si>
  <si>
    <t>Pieter van Doorn</t>
  </si>
  <si>
    <t>Dodge Ram 1500</t>
  </si>
  <si>
    <t>BMW E36 M3</t>
  </si>
  <si>
    <t>Paulo Hilario</t>
  </si>
  <si>
    <t>Shelby Mills</t>
  </si>
  <si>
    <t>Sergio Pagliaruli</t>
  </si>
  <si>
    <t>Porsche Cayman S</t>
  </si>
  <si>
    <t>Stewart Giroux-Kamont</t>
  </si>
  <si>
    <t>Carl Wener</t>
  </si>
  <si>
    <t>Diogo Brandao</t>
  </si>
  <si>
    <t xml:space="preserve">Patrick Pilon </t>
  </si>
  <si>
    <t>Acura Type R</t>
  </si>
  <si>
    <t>Jonathan Brel</t>
  </si>
  <si>
    <t>Note: Jeff Daley scores pole at Ted Powell despite penalty in Practice forcing him to start Race 1 from rear of class</t>
  </si>
  <si>
    <t>Greg Kierstead</t>
  </si>
  <si>
    <t>David Ivichek</t>
  </si>
  <si>
    <t>Volkswagen Golf</t>
  </si>
  <si>
    <t>Craig Daley</t>
  </si>
  <si>
    <t>Marcel Lafontaine</t>
  </si>
  <si>
    <t>Swift 008</t>
  </si>
  <si>
    <t>Ray Berthiaume</t>
  </si>
  <si>
    <t>Formula Renault</t>
  </si>
  <si>
    <t>Francois Bordeleau</t>
  </si>
  <si>
    <t>Van Diemen Ireland FX04</t>
  </si>
  <si>
    <t>Lola T492</t>
  </si>
  <si>
    <t>Andre Lorent</t>
  </si>
  <si>
    <t>Star Mazda</t>
  </si>
  <si>
    <t>Drew Wilcock</t>
  </si>
  <si>
    <t>Van Diemen RF82</t>
  </si>
  <si>
    <t>Steve McCAmus</t>
  </si>
  <si>
    <t>Mazda Russel</t>
  </si>
  <si>
    <t>Kimm MacKenzie</t>
  </si>
  <si>
    <t>Lewis MacKenzie</t>
  </si>
  <si>
    <t>David Dorigo</t>
  </si>
  <si>
    <t>Toyota WSR</t>
  </si>
  <si>
    <t>SCCA             (St. LAC)</t>
  </si>
  <si>
    <t>William Olders</t>
  </si>
  <si>
    <t>55 155</t>
  </si>
  <si>
    <t>70    61</t>
  </si>
  <si>
    <t>19      9</t>
  </si>
  <si>
    <t>09</t>
  </si>
  <si>
    <t>Huw Leahy</t>
  </si>
  <si>
    <t>Franc Roiron</t>
  </si>
  <si>
    <t>OSCC</t>
  </si>
  <si>
    <t>Travis Hill</t>
  </si>
  <si>
    <t>Patrick Pilon</t>
  </si>
  <si>
    <t>Carl Wener                 Sajan Seyan</t>
  </si>
  <si>
    <t xml:space="preserve">Craig Daley     </t>
  </si>
  <si>
    <t xml:space="preserve">TAC     </t>
  </si>
  <si>
    <t>Greg van Dalen</t>
  </si>
  <si>
    <t>Alex Volsky</t>
  </si>
  <si>
    <t>Ford Probe</t>
  </si>
  <si>
    <t>Mazda Miata      Nissan NX2000</t>
  </si>
  <si>
    <t>Mark Durant                    Ian Madden</t>
  </si>
  <si>
    <t>BARC                St. LAC</t>
  </si>
  <si>
    <t>Stohr WF1                                          Lola F3000</t>
  </si>
  <si>
    <t>Brent Gilkes</t>
  </si>
  <si>
    <t>Van Diemen RF03</t>
  </si>
  <si>
    <t>155 55</t>
  </si>
  <si>
    <t>Richard Walker</t>
  </si>
  <si>
    <t>LASC OMSC</t>
  </si>
  <si>
    <t>P&amp;G Mark 6</t>
  </si>
  <si>
    <t>Celebration</t>
  </si>
  <si>
    <t>Rob Martin</t>
  </si>
  <si>
    <t>Bart Slot</t>
  </si>
  <si>
    <t>David Sim</t>
  </si>
  <si>
    <t>Dylan Gibson</t>
  </si>
  <si>
    <t>Honda Civic SiR</t>
  </si>
  <si>
    <t>Berge Nayir</t>
  </si>
  <si>
    <t>Shawn Little</t>
  </si>
  <si>
    <t>TLMC</t>
  </si>
  <si>
    <t>Honda Civic Si</t>
  </si>
  <si>
    <t>Claude Bourbonnais</t>
  </si>
  <si>
    <t>Honda S2000</t>
  </si>
  <si>
    <t>Gian-Paolo Spassiani</t>
  </si>
  <si>
    <t>Volkswagen Golf R32</t>
  </si>
  <si>
    <t>06</t>
  </si>
  <si>
    <t>Allan Edwards</t>
  </si>
  <si>
    <t>MMS</t>
  </si>
  <si>
    <t>James Horner</t>
  </si>
  <si>
    <t>Porsche Cayman GT4 Clubsport</t>
  </si>
  <si>
    <t>Porsche 911Carrera S PDK</t>
  </si>
  <si>
    <t>KWRC/St. LAC       St.LAC</t>
  </si>
  <si>
    <t>Alex Habrich</t>
  </si>
  <si>
    <t>OSCC               MCO</t>
  </si>
  <si>
    <t>Chevrolet Impala SS</t>
  </si>
  <si>
    <t>VARAC      VARAC        VARAC</t>
  </si>
  <si>
    <t>Porsche 944 S2 Porsche 993 C2</t>
  </si>
  <si>
    <t>131 21</t>
  </si>
  <si>
    <t>BARC         BEMC</t>
  </si>
  <si>
    <t>BARC             BEMC</t>
  </si>
  <si>
    <t>BARC/SPDA BMWCCT</t>
  </si>
  <si>
    <t>BARC           BARC</t>
  </si>
  <si>
    <t>Gian-Paolo Spassiani Peter Carpenko</t>
  </si>
  <si>
    <t>Paul Taylor                      Joe Chan</t>
  </si>
  <si>
    <t>Malcolm Strachan              Mark Clyde</t>
  </si>
  <si>
    <t>Markus Glarner                Rudy Glarner</t>
  </si>
  <si>
    <t>Ted Michalos                     Craig DeShane                         Gord Ballantine</t>
  </si>
  <si>
    <t>BARC/SPDA BARC</t>
  </si>
  <si>
    <t>Stewart Lamont               Jacob Giroux-Lamonth</t>
  </si>
  <si>
    <t>Berge Nayyir                     Riaan van Vuuren</t>
  </si>
  <si>
    <t>Tom Kwok                       Gary Kwok</t>
  </si>
  <si>
    <t>Claude Bourbonnais Mike Lee</t>
  </si>
  <si>
    <t>118 418</t>
  </si>
  <si>
    <t>Mercury Cougar</t>
  </si>
  <si>
    <t>Ron France                    Steven Kent</t>
  </si>
  <si>
    <t>Honda Integra Type R</t>
  </si>
  <si>
    <t>Ted Michalos             Craig DeShane           Gord Ballantine</t>
  </si>
  <si>
    <t>VARAC        VARAC         VARAC</t>
  </si>
  <si>
    <t>Amir Farahmand        Allan Lewis</t>
  </si>
  <si>
    <t>BMWCCT BMWCCT/TAC</t>
  </si>
  <si>
    <t>Steven Scala                     Scott Reny</t>
  </si>
  <si>
    <t>NC</t>
  </si>
  <si>
    <t>Acura Integra Type R    Honda CRX Si</t>
  </si>
  <si>
    <t>Ian Crerar                      Guy Tremblay</t>
  </si>
  <si>
    <t>Lindsay Rice                Marco Cirone</t>
  </si>
  <si>
    <t>Andrew Bearss            Brad Young</t>
  </si>
  <si>
    <t>Steven Scala               Chris Johnson</t>
  </si>
  <si>
    <t>DAC              PMSC</t>
  </si>
  <si>
    <t>Doug Jones</t>
  </si>
  <si>
    <t>BARC      MMS</t>
  </si>
  <si>
    <t>Chevrolet S10</t>
  </si>
  <si>
    <t>Richard L'Abbe       Travis Hill</t>
  </si>
  <si>
    <t>MCO                             MCO</t>
  </si>
  <si>
    <t>Ron France</t>
  </si>
  <si>
    <t>Mike Lee</t>
  </si>
  <si>
    <t>Ilker Starck                     Jeff Kingsley</t>
  </si>
  <si>
    <t>BMWCCT BEMC</t>
  </si>
  <si>
    <t xml:space="preserve">Marc Raymond </t>
  </si>
  <si>
    <t xml:space="preserve">Gunter Schmidt           Ilker Starck               Andrew Danyliw </t>
  </si>
  <si>
    <t>TLMC     BMWCCT        TAC</t>
  </si>
  <si>
    <t>Edward Killeen                 Gary Browne</t>
  </si>
  <si>
    <t>BMWCCT          DAC</t>
  </si>
  <si>
    <t>MRandy Smith</t>
  </si>
  <si>
    <t xml:space="preserve">VARAC </t>
  </si>
  <si>
    <t>Richard Grossi</t>
  </si>
  <si>
    <t xml:space="preserve">BMWCCT </t>
  </si>
  <si>
    <t>Evan Groenke          James Houghton</t>
  </si>
  <si>
    <t>SPDA                    other</t>
  </si>
  <si>
    <t>Daniel Bois                      Larry Caruso</t>
  </si>
  <si>
    <t>BEMC                       other</t>
  </si>
  <si>
    <t xml:space="preserve">   Matthew Savini                 </t>
  </si>
  <si>
    <t>BEMC          other</t>
  </si>
  <si>
    <t>Chantal Carter                 Jerry Chinn</t>
  </si>
  <si>
    <t>Guest (No CASC License)</t>
  </si>
  <si>
    <t>Michael Murillo        Andrew Elliot</t>
  </si>
  <si>
    <t>TLMC        TLMC</t>
  </si>
  <si>
    <t>Honda Prelude</t>
  </si>
  <si>
    <t>69 691</t>
  </si>
  <si>
    <t>Scott Goodyear      Michael Goodyear</t>
  </si>
  <si>
    <t>BEMC         BARC</t>
  </si>
  <si>
    <t>BMW M235i-R</t>
  </si>
  <si>
    <t>Ilker Starck</t>
  </si>
  <si>
    <t>BMW 235iR</t>
  </si>
  <si>
    <t>Alex Ellis</t>
  </si>
  <si>
    <t>Sam Bak                            Mark McDonald</t>
  </si>
  <si>
    <t>BARC           MCO/OSCC</t>
  </si>
  <si>
    <t>Jeff McKague</t>
  </si>
  <si>
    <t>Jeff Pabst</t>
  </si>
  <si>
    <t>Eric Gross</t>
  </si>
  <si>
    <t>HADA</t>
  </si>
  <si>
    <t>Michael Broomhead</t>
  </si>
  <si>
    <t>Tom Drake</t>
  </si>
  <si>
    <t>OSCC SCCA</t>
  </si>
  <si>
    <t>Van Diemen RF99</t>
  </si>
  <si>
    <t>Matt Gidman</t>
  </si>
  <si>
    <t>Van Diemen RF01/Honda</t>
  </si>
  <si>
    <t>Mark Rittenhouse</t>
  </si>
  <si>
    <t>Mark Ryhorski</t>
  </si>
  <si>
    <t>Gamma</t>
  </si>
  <si>
    <t>BMW M235iR                BMW 325i              Triumph TR7</t>
  </si>
  <si>
    <t>Daniel Bois</t>
  </si>
  <si>
    <t>20 85</t>
  </si>
  <si>
    <t>Volkswagen Golf R32 Volkswagen GTI</t>
  </si>
  <si>
    <t>Larry Caruso</t>
  </si>
  <si>
    <t>Vic Simone</t>
  </si>
  <si>
    <t>Infiniti G35</t>
  </si>
  <si>
    <t>Steve Harding</t>
  </si>
  <si>
    <t>Ford Mustang 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</si>
</sst>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7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0" xfId="0" quotePrefix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7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opLeftCell="B1" workbookViewId="0">
      <selection activeCell="BA1" sqref="BA1:BA1048576"/>
    </sheetView>
  </sheetViews>
  <sheetFormatPr defaultColWidth="5.7109375" defaultRowHeight="12" x14ac:dyDescent="0.2"/>
  <cols>
    <col min="1" max="1" width="4.140625" style="34" bestFit="1" customWidth="1"/>
    <col min="2" max="2" width="4" style="34" bestFit="1" customWidth="1"/>
    <col min="3" max="3" width="16.5703125" style="34" bestFit="1" customWidth="1"/>
    <col min="4" max="4" width="7" style="34" customWidth="1"/>
    <col min="5" max="5" width="21.5703125" style="34" bestFit="1" customWidth="1"/>
    <col min="6" max="6" width="2.28515625" style="34" bestFit="1" customWidth="1"/>
    <col min="7" max="7" width="2" style="34" bestFit="1" customWidth="1"/>
    <col min="8" max="8" width="3.28515625" style="34" bestFit="1" customWidth="1"/>
    <col min="9" max="9" width="2" style="34" bestFit="1" customWidth="1"/>
    <col min="10" max="10" width="3.42578125" style="34" bestFit="1" customWidth="1"/>
    <col min="11" max="11" width="2" style="34" bestFit="1" customWidth="1"/>
    <col min="12" max="12" width="3.42578125" style="34" bestFit="1" customWidth="1"/>
    <col min="13" max="13" width="5" style="34" bestFit="1" customWidth="1"/>
    <col min="14" max="14" width="2.28515625" style="34" bestFit="1" customWidth="1"/>
    <col min="15" max="20" width="2" style="34" bestFit="1" customWidth="1"/>
    <col min="21" max="21" width="5" style="34" bestFit="1" customWidth="1"/>
    <col min="22" max="22" width="2.28515625" style="34" bestFit="1" customWidth="1"/>
    <col min="23" max="23" width="2" style="34" bestFit="1" customWidth="1"/>
    <col min="24" max="24" width="3" style="34" bestFit="1" customWidth="1"/>
    <col min="25" max="25" width="2" style="34" bestFit="1" customWidth="1"/>
    <col min="26" max="26" width="3.28515625" style="34" bestFit="1" customWidth="1"/>
    <col min="27" max="27" width="2" style="34" bestFit="1" customWidth="1"/>
    <col min="28" max="28" width="3.42578125" style="34" bestFit="1" customWidth="1"/>
    <col min="29" max="29" width="5" style="34" bestFit="1" customWidth="1"/>
    <col min="30" max="30" width="2.28515625" style="66" bestFit="1" customWidth="1"/>
    <col min="31" max="31" width="2" style="66" bestFit="1" customWidth="1"/>
    <col min="32" max="32" width="3.42578125" style="66" bestFit="1" customWidth="1"/>
    <col min="33" max="33" width="2" style="66" bestFit="1" customWidth="1"/>
    <col min="34" max="34" width="3.28515625" style="66" bestFit="1" customWidth="1"/>
    <col min="35" max="35" width="2" style="66" bestFit="1" customWidth="1"/>
    <col min="36" max="36" width="3.42578125" style="66" bestFit="1" customWidth="1"/>
    <col min="37" max="37" width="5" style="66" bestFit="1" customWidth="1"/>
    <col min="38" max="38" width="2.28515625" style="34" bestFit="1" customWidth="1"/>
    <col min="39" max="39" width="2" style="34" bestFit="1" customWidth="1"/>
    <col min="40" max="40" width="3" style="34" bestFit="1" customWidth="1"/>
    <col min="41" max="41" width="2" style="34" bestFit="1" customWidth="1"/>
    <col min="42" max="42" width="3" style="34" bestFit="1" customWidth="1"/>
    <col min="43" max="43" width="2" style="34" bestFit="1" customWidth="1"/>
    <col min="44" max="44" width="3" style="34" bestFit="1" customWidth="1"/>
    <col min="45" max="45" width="5" style="34" bestFit="1" customWidth="1"/>
    <col min="46" max="46" width="2.28515625" style="34" bestFit="1" customWidth="1"/>
    <col min="47" max="47" width="2" style="34" bestFit="1" customWidth="1"/>
    <col min="48" max="48" width="3" style="34" bestFit="1" customWidth="1"/>
    <col min="49" max="49" width="5" style="34" bestFit="1" customWidth="1"/>
    <col min="50" max="50" width="1.42578125" style="34" bestFit="1" customWidth="1"/>
    <col min="51" max="51" width="6.42578125" style="34" bestFit="1" customWidth="1"/>
    <col min="52" max="52" width="4.42578125" style="34" bestFit="1" customWidth="1"/>
    <col min="53" max="16384" width="5.7109375" style="34"/>
  </cols>
  <sheetData>
    <row r="1" spans="1:52" s="35" customFormat="1" x14ac:dyDescent="0.2">
      <c r="A1" s="180" t="s">
        <v>74</v>
      </c>
      <c r="B1" s="180"/>
      <c r="C1" s="180"/>
      <c r="D1" s="180"/>
      <c r="E1" s="181"/>
      <c r="F1" s="182" t="s">
        <v>173</v>
      </c>
      <c r="G1" s="181"/>
      <c r="H1" s="181"/>
      <c r="I1" s="181"/>
      <c r="J1" s="181"/>
      <c r="K1" s="181"/>
      <c r="L1" s="181"/>
      <c r="M1" s="183"/>
      <c r="N1" s="182" t="s">
        <v>228</v>
      </c>
      <c r="O1" s="181"/>
      <c r="P1" s="181"/>
      <c r="Q1" s="181"/>
      <c r="R1" s="181"/>
      <c r="S1" s="181"/>
      <c r="T1" s="181"/>
      <c r="U1" s="183"/>
      <c r="V1" s="180" t="s">
        <v>246</v>
      </c>
      <c r="W1" s="180"/>
      <c r="X1" s="180"/>
      <c r="Y1" s="180"/>
      <c r="Z1" s="180"/>
      <c r="AA1" s="180"/>
      <c r="AB1" s="180"/>
      <c r="AC1" s="180"/>
      <c r="AD1" s="182" t="s">
        <v>30</v>
      </c>
      <c r="AE1" s="181"/>
      <c r="AF1" s="181"/>
      <c r="AG1" s="181"/>
      <c r="AH1" s="181"/>
      <c r="AI1" s="181"/>
      <c r="AJ1" s="181"/>
      <c r="AK1" s="183"/>
      <c r="AL1" s="182" t="s">
        <v>28</v>
      </c>
      <c r="AM1" s="181"/>
      <c r="AN1" s="181"/>
      <c r="AO1" s="181"/>
      <c r="AP1" s="181"/>
      <c r="AQ1" s="181"/>
      <c r="AR1" s="181"/>
      <c r="AS1" s="183"/>
      <c r="AT1" s="180" t="s">
        <v>381</v>
      </c>
      <c r="AU1" s="180"/>
      <c r="AV1" s="180"/>
      <c r="AW1" s="180"/>
    </row>
    <row r="2" spans="1:52" x14ac:dyDescent="0.2">
      <c r="A2" s="34" t="s">
        <v>1</v>
      </c>
      <c r="B2" s="34" t="s">
        <v>2</v>
      </c>
      <c r="C2" s="34" t="s">
        <v>3</v>
      </c>
      <c r="D2" s="34" t="s">
        <v>45</v>
      </c>
      <c r="E2" s="34" t="s">
        <v>4</v>
      </c>
      <c r="F2" s="32" t="s">
        <v>5</v>
      </c>
      <c r="G2" s="184" t="s">
        <v>8</v>
      </c>
      <c r="H2" s="184"/>
      <c r="I2" s="184" t="s">
        <v>9</v>
      </c>
      <c r="J2" s="184"/>
      <c r="K2" s="184" t="s">
        <v>10</v>
      </c>
      <c r="L2" s="184"/>
      <c r="M2" s="36" t="s">
        <v>6</v>
      </c>
      <c r="N2" s="32" t="s">
        <v>5</v>
      </c>
      <c r="O2" s="184" t="s">
        <v>8</v>
      </c>
      <c r="P2" s="184"/>
      <c r="Q2" s="184" t="s">
        <v>9</v>
      </c>
      <c r="R2" s="184"/>
      <c r="S2" s="184" t="s">
        <v>10</v>
      </c>
      <c r="T2" s="184"/>
      <c r="U2" s="36" t="s">
        <v>6</v>
      </c>
      <c r="V2" s="34" t="s">
        <v>5</v>
      </c>
      <c r="W2" s="185" t="s">
        <v>8</v>
      </c>
      <c r="X2" s="185"/>
      <c r="Y2" s="185" t="s">
        <v>9</v>
      </c>
      <c r="Z2" s="185"/>
      <c r="AA2" s="185" t="s">
        <v>10</v>
      </c>
      <c r="AB2" s="185"/>
      <c r="AC2" s="35" t="s">
        <v>6</v>
      </c>
      <c r="AD2" s="73" t="s">
        <v>5</v>
      </c>
      <c r="AE2" s="184" t="s">
        <v>8</v>
      </c>
      <c r="AF2" s="184"/>
      <c r="AG2" s="184" t="s">
        <v>9</v>
      </c>
      <c r="AH2" s="184"/>
      <c r="AI2" s="184" t="s">
        <v>10</v>
      </c>
      <c r="AJ2" s="184"/>
      <c r="AK2" s="64" t="s">
        <v>6</v>
      </c>
      <c r="AL2" s="32" t="s">
        <v>5</v>
      </c>
      <c r="AM2" s="184" t="s">
        <v>8</v>
      </c>
      <c r="AN2" s="184"/>
      <c r="AO2" s="184" t="s">
        <v>9</v>
      </c>
      <c r="AP2" s="184"/>
      <c r="AQ2" s="184" t="s">
        <v>10</v>
      </c>
      <c r="AR2" s="184"/>
      <c r="AS2" s="36" t="s">
        <v>6</v>
      </c>
      <c r="AT2" s="34" t="s">
        <v>5</v>
      </c>
      <c r="AU2" s="185" t="s">
        <v>39</v>
      </c>
      <c r="AV2" s="185"/>
      <c r="AW2" s="35" t="s">
        <v>6</v>
      </c>
      <c r="AX2" s="35"/>
      <c r="AY2" s="53" t="s">
        <v>13</v>
      </c>
    </row>
    <row r="3" spans="1:52" s="37" customFormat="1" ht="24" x14ac:dyDescent="0.2">
      <c r="A3" s="37">
        <v>1</v>
      </c>
      <c r="B3" s="37">
        <v>77</v>
      </c>
      <c r="C3" s="37" t="s">
        <v>174</v>
      </c>
      <c r="D3" s="16" t="s">
        <v>184</v>
      </c>
      <c r="E3" s="37" t="s">
        <v>175</v>
      </c>
      <c r="F3" s="13">
        <v>3</v>
      </c>
      <c r="G3" s="40">
        <v>2</v>
      </c>
      <c r="H3" s="40">
        <v>15</v>
      </c>
      <c r="I3" s="40">
        <v>2</v>
      </c>
      <c r="J3" s="40">
        <v>24</v>
      </c>
      <c r="K3" s="40">
        <v>2</v>
      </c>
      <c r="L3" s="40">
        <v>24</v>
      </c>
      <c r="M3" s="39">
        <f>SUM(F3,G3,H3,I3,J3,K3,L3)</f>
        <v>72</v>
      </c>
      <c r="N3" s="13">
        <v>3</v>
      </c>
      <c r="O3" s="40">
        <v>2</v>
      </c>
      <c r="P3" s="40">
        <v>3</v>
      </c>
      <c r="Q3" s="40">
        <v>2</v>
      </c>
      <c r="R3" s="40">
        <v>3</v>
      </c>
      <c r="S3" s="40">
        <v>2</v>
      </c>
      <c r="T3" s="40">
        <v>3</v>
      </c>
      <c r="U3" s="39">
        <f>SUM(N3,O3,P3,Q3,R3,S3,T3)</f>
        <v>18</v>
      </c>
      <c r="V3" s="37">
        <v>2</v>
      </c>
      <c r="W3" s="37">
        <v>2</v>
      </c>
      <c r="X3" s="37">
        <v>12</v>
      </c>
      <c r="Y3" s="37">
        <v>2</v>
      </c>
      <c r="Z3" s="37">
        <v>15</v>
      </c>
      <c r="AB3" s="37" t="s">
        <v>27</v>
      </c>
      <c r="AC3" s="38">
        <f>SUM(V3,W3,X3,Y3,Z3,AA3,AB3)</f>
        <v>33</v>
      </c>
      <c r="AD3" s="13">
        <v>2</v>
      </c>
      <c r="AE3" s="71">
        <v>2</v>
      </c>
      <c r="AF3" s="71">
        <v>24</v>
      </c>
      <c r="AG3" s="71">
        <v>2</v>
      </c>
      <c r="AH3" s="71">
        <v>24</v>
      </c>
      <c r="AI3" s="71">
        <v>2</v>
      </c>
      <c r="AJ3" s="71">
        <v>19</v>
      </c>
      <c r="AK3" s="69">
        <f>SUM(AD3,AE3,AF3,AG3,AH3,AI3,AJ3)</f>
        <v>75</v>
      </c>
      <c r="AL3" s="13">
        <v>3</v>
      </c>
      <c r="AM3" s="40">
        <v>2</v>
      </c>
      <c r="AN3" s="40">
        <v>19</v>
      </c>
      <c r="AO3" s="40">
        <v>2</v>
      </c>
      <c r="AP3" s="40">
        <v>19</v>
      </c>
      <c r="AQ3" s="40">
        <v>2</v>
      </c>
      <c r="AR3" s="40">
        <v>19</v>
      </c>
      <c r="AS3" s="39">
        <f>SUM(AL3,AM3,AN3,AO3,AP3,AQ3,AR3)</f>
        <v>66</v>
      </c>
      <c r="AW3" s="38"/>
      <c r="AX3" s="38" t="s">
        <v>14</v>
      </c>
      <c r="AY3" s="54">
        <f>SUM(M3,U3,AC3,AK3,AS3,AW3)</f>
        <v>264</v>
      </c>
      <c r="AZ3" s="46"/>
    </row>
    <row r="4" spans="1:52" x14ac:dyDescent="0.2">
      <c r="A4" s="34">
        <v>2</v>
      </c>
      <c r="B4" s="34">
        <v>67</v>
      </c>
      <c r="C4" s="34" t="s">
        <v>282</v>
      </c>
      <c r="D4" s="34" t="s">
        <v>96</v>
      </c>
      <c r="E4" s="34" t="s">
        <v>283</v>
      </c>
      <c r="F4" s="32"/>
      <c r="G4" s="33"/>
      <c r="H4" s="33"/>
      <c r="I4" s="33"/>
      <c r="J4" s="33"/>
      <c r="K4" s="33"/>
      <c r="L4" s="33"/>
      <c r="M4" s="36"/>
      <c r="N4" s="32"/>
      <c r="O4" s="33"/>
      <c r="P4" s="33"/>
      <c r="Q4" s="33"/>
      <c r="R4" s="33"/>
      <c r="S4" s="33"/>
      <c r="T4" s="33"/>
      <c r="U4" s="36"/>
      <c r="V4" s="34">
        <v>3</v>
      </c>
      <c r="W4" s="34">
        <v>2</v>
      </c>
      <c r="X4" s="34">
        <v>24</v>
      </c>
      <c r="Y4" s="34">
        <v>2</v>
      </c>
      <c r="Z4" s="34" t="s">
        <v>26</v>
      </c>
      <c r="AA4" s="34">
        <v>2</v>
      </c>
      <c r="AB4" s="34">
        <v>15</v>
      </c>
      <c r="AC4" s="35">
        <f>SUM(V4,W4,X4,Y4,Z4,AA4,AB4)</f>
        <v>48</v>
      </c>
      <c r="AD4" s="73"/>
      <c r="AE4" s="67"/>
      <c r="AF4" s="67"/>
      <c r="AG4" s="67"/>
      <c r="AH4" s="67"/>
      <c r="AI4" s="67"/>
      <c r="AJ4" s="67"/>
      <c r="AK4" s="64"/>
      <c r="AL4" s="32">
        <v>5</v>
      </c>
      <c r="AM4" s="33">
        <v>2</v>
      </c>
      <c r="AN4" s="33">
        <v>24</v>
      </c>
      <c r="AO4" s="33">
        <v>2</v>
      </c>
      <c r="AP4" s="33">
        <v>24</v>
      </c>
      <c r="AQ4" s="33">
        <v>2</v>
      </c>
      <c r="AR4" s="33">
        <v>24</v>
      </c>
      <c r="AS4" s="36">
        <f>SUM(AL4,AM4,AN4,AO4,AP4,AQ4,AR4)</f>
        <v>83</v>
      </c>
      <c r="AT4" s="34">
        <v>5</v>
      </c>
      <c r="AU4" s="34">
        <v>2</v>
      </c>
      <c r="AV4" s="34">
        <v>24</v>
      </c>
      <c r="AW4" s="128">
        <f>SUM(AT4,AU4,AV4)</f>
        <v>31</v>
      </c>
      <c r="AX4" s="35" t="s">
        <v>14</v>
      </c>
      <c r="AY4" s="54">
        <f>SUM(M4,U4,AC4,AK4,AS4,AW4)</f>
        <v>162</v>
      </c>
      <c r="AZ4" s="46"/>
    </row>
    <row r="5" spans="1:52" x14ac:dyDescent="0.2">
      <c r="A5" s="34">
        <v>3</v>
      </c>
      <c r="B5" s="34">
        <v>30</v>
      </c>
      <c r="C5" s="34" t="s">
        <v>284</v>
      </c>
      <c r="D5" s="34" t="s">
        <v>57</v>
      </c>
      <c r="E5" s="34" t="s">
        <v>285</v>
      </c>
      <c r="F5" s="32"/>
      <c r="G5" s="33"/>
      <c r="H5" s="33"/>
      <c r="I5" s="33"/>
      <c r="J5" s="33"/>
      <c r="K5" s="33"/>
      <c r="L5" s="33"/>
      <c r="M5" s="36"/>
      <c r="N5" s="32"/>
      <c r="O5" s="33"/>
      <c r="P5" s="33"/>
      <c r="Q5" s="33"/>
      <c r="R5" s="33"/>
      <c r="S5" s="33"/>
      <c r="T5" s="33"/>
      <c r="U5" s="36"/>
      <c r="V5" s="34">
        <v>2</v>
      </c>
      <c r="W5" s="34">
        <v>2</v>
      </c>
      <c r="X5" s="34">
        <v>9</v>
      </c>
      <c r="Y5" s="34">
        <v>2</v>
      </c>
      <c r="Z5" s="34">
        <v>12</v>
      </c>
      <c r="AA5" s="34">
        <v>2</v>
      </c>
      <c r="AB5" s="34">
        <v>12</v>
      </c>
      <c r="AC5" s="35">
        <f>SUM(V5,W5,X5,Y5,Z5,AA5,AB5)</f>
        <v>41</v>
      </c>
      <c r="AD5" s="73"/>
      <c r="AE5" s="67"/>
      <c r="AF5" s="67"/>
      <c r="AG5" s="67"/>
      <c r="AH5" s="67"/>
      <c r="AI5" s="67"/>
      <c r="AJ5" s="67"/>
      <c r="AK5" s="64"/>
      <c r="AL5" s="32">
        <v>2</v>
      </c>
      <c r="AM5" s="33">
        <v>2</v>
      </c>
      <c r="AN5" s="33">
        <v>15</v>
      </c>
      <c r="AO5" s="33">
        <v>2</v>
      </c>
      <c r="AP5" s="33">
        <v>15</v>
      </c>
      <c r="AQ5" s="33">
        <v>2</v>
      </c>
      <c r="AR5" s="33">
        <v>15</v>
      </c>
      <c r="AS5" s="36">
        <f>SUM(AL5,AM5,AN5,AO5,AP5,AQ5,AR5)</f>
        <v>53</v>
      </c>
      <c r="AW5" s="128"/>
      <c r="AX5" s="35" t="s">
        <v>14</v>
      </c>
      <c r="AY5" s="54">
        <f>SUM(M5,U5,AC5,AK5,AS5,AW5)</f>
        <v>94</v>
      </c>
      <c r="AZ5" s="46"/>
    </row>
    <row r="6" spans="1:52" x14ac:dyDescent="0.2">
      <c r="A6" s="34">
        <v>4</v>
      </c>
      <c r="B6" s="34">
        <v>5</v>
      </c>
      <c r="C6" s="34" t="s">
        <v>339</v>
      </c>
      <c r="D6" s="34" t="s">
        <v>77</v>
      </c>
      <c r="E6" s="34" t="s">
        <v>340</v>
      </c>
      <c r="F6" s="32"/>
      <c r="G6" s="33"/>
      <c r="H6" s="33"/>
      <c r="I6" s="33"/>
      <c r="J6" s="33"/>
      <c r="K6" s="33"/>
      <c r="L6" s="33"/>
      <c r="M6" s="36"/>
      <c r="N6" s="32"/>
      <c r="O6" s="33"/>
      <c r="P6" s="33"/>
      <c r="Q6" s="33"/>
      <c r="R6" s="33"/>
      <c r="S6" s="33"/>
      <c r="T6" s="33"/>
      <c r="U6" s="36"/>
      <c r="AC6" s="35"/>
      <c r="AD6" s="73">
        <v>3</v>
      </c>
      <c r="AE6" s="67">
        <v>2</v>
      </c>
      <c r="AF6" s="67">
        <v>19</v>
      </c>
      <c r="AG6" s="67">
        <v>2</v>
      </c>
      <c r="AH6" s="67">
        <v>19</v>
      </c>
      <c r="AI6" s="67">
        <v>2</v>
      </c>
      <c r="AJ6" s="67">
        <v>15</v>
      </c>
      <c r="AK6" s="64">
        <f>SUM(AD6,AE6,AF6,AG6,AH6,AI6,AJ6)</f>
        <v>62</v>
      </c>
      <c r="AL6" s="32"/>
      <c r="AM6" s="33"/>
      <c r="AN6" s="33"/>
      <c r="AO6" s="33"/>
      <c r="AP6" s="33"/>
      <c r="AQ6" s="33"/>
      <c r="AR6" s="33"/>
      <c r="AS6" s="36"/>
      <c r="AT6" s="34">
        <v>2</v>
      </c>
      <c r="AU6" s="34">
        <v>2</v>
      </c>
      <c r="AV6" s="34">
        <v>15</v>
      </c>
      <c r="AW6" s="128">
        <f>SUM(AT6,AU6,AV6)</f>
        <v>19</v>
      </c>
      <c r="AX6" s="35" t="s">
        <v>14</v>
      </c>
      <c r="AY6" s="54">
        <f>SUM(M6,U6,AC6,AK6,AS6,AW6)</f>
        <v>81</v>
      </c>
      <c r="AZ6" s="46"/>
    </row>
    <row r="7" spans="1:52" x14ac:dyDescent="0.2">
      <c r="A7" s="34">
        <v>5</v>
      </c>
      <c r="B7" s="34">
        <v>39</v>
      </c>
      <c r="C7" s="34" t="s">
        <v>280</v>
      </c>
      <c r="D7" s="34" t="s">
        <v>57</v>
      </c>
      <c r="E7" s="34" t="s">
        <v>281</v>
      </c>
      <c r="F7" s="32"/>
      <c r="G7" s="33"/>
      <c r="H7" s="33"/>
      <c r="I7" s="33"/>
      <c r="J7" s="33"/>
      <c r="K7" s="33"/>
      <c r="L7" s="33"/>
      <c r="M7" s="36"/>
      <c r="N7" s="32"/>
      <c r="O7" s="33"/>
      <c r="P7" s="33"/>
      <c r="Q7" s="33"/>
      <c r="R7" s="33"/>
      <c r="S7" s="33"/>
      <c r="T7" s="33"/>
      <c r="U7" s="36"/>
      <c r="V7" s="34">
        <v>5</v>
      </c>
      <c r="W7" s="34">
        <v>2</v>
      </c>
      <c r="X7" s="34">
        <v>19</v>
      </c>
      <c r="Y7" s="34">
        <v>2</v>
      </c>
      <c r="Z7" s="34">
        <v>24</v>
      </c>
      <c r="AA7" s="34">
        <v>2</v>
      </c>
      <c r="AB7" s="34">
        <v>24</v>
      </c>
      <c r="AC7" s="35">
        <f>SUM(V7,W7,X7,Y7,Z7,AA7,AB7)</f>
        <v>78</v>
      </c>
      <c r="AD7" s="73"/>
      <c r="AE7" s="67"/>
      <c r="AF7" s="67"/>
      <c r="AG7" s="67"/>
      <c r="AH7" s="67"/>
      <c r="AI7" s="67"/>
      <c r="AJ7" s="67"/>
      <c r="AK7" s="64"/>
      <c r="AL7" s="32"/>
      <c r="AM7" s="33"/>
      <c r="AN7" s="33"/>
      <c r="AO7" s="33"/>
      <c r="AP7" s="33"/>
      <c r="AQ7" s="33"/>
      <c r="AR7" s="33"/>
      <c r="AS7" s="36"/>
      <c r="AW7" s="128"/>
      <c r="AX7" s="35" t="s">
        <v>14</v>
      </c>
      <c r="AY7" s="54">
        <f>SUM(M7,U7,AC7,AK7,AS7,AW7)</f>
        <v>78</v>
      </c>
      <c r="AZ7" s="46"/>
    </row>
    <row r="8" spans="1:52" s="66" customFormat="1" x14ac:dyDescent="0.2">
      <c r="A8" s="93">
        <v>6</v>
      </c>
      <c r="B8" s="66">
        <v>3</v>
      </c>
      <c r="C8" s="66" t="s">
        <v>24</v>
      </c>
      <c r="D8" s="66" t="s">
        <v>57</v>
      </c>
      <c r="E8" s="66" t="s">
        <v>170</v>
      </c>
      <c r="F8" s="73"/>
      <c r="G8" s="67"/>
      <c r="H8" s="67"/>
      <c r="I8" s="67"/>
      <c r="J8" s="67"/>
      <c r="K8" s="67"/>
      <c r="L8" s="67"/>
      <c r="M8" s="64"/>
      <c r="N8" s="73"/>
      <c r="O8" s="67"/>
      <c r="P8" s="67"/>
      <c r="Q8" s="67"/>
      <c r="R8" s="67"/>
      <c r="S8" s="67"/>
      <c r="T8" s="67"/>
      <c r="U8" s="64"/>
      <c r="V8" s="66">
        <v>2</v>
      </c>
      <c r="W8" s="66">
        <v>2</v>
      </c>
      <c r="X8" s="66">
        <v>15</v>
      </c>
      <c r="Y8" s="66">
        <v>2</v>
      </c>
      <c r="Z8" s="66">
        <v>19</v>
      </c>
      <c r="AA8" s="66">
        <v>2</v>
      </c>
      <c r="AB8" s="66">
        <v>19</v>
      </c>
      <c r="AC8" s="65">
        <f>SUM(V8,W8,X8,Y8,Z8,AA8,AB8)</f>
        <v>61</v>
      </c>
      <c r="AD8" s="73"/>
      <c r="AE8" s="67"/>
      <c r="AF8" s="67"/>
      <c r="AG8" s="67"/>
      <c r="AH8" s="67"/>
      <c r="AI8" s="67"/>
      <c r="AJ8" s="67"/>
      <c r="AK8" s="64"/>
      <c r="AL8" s="73"/>
      <c r="AM8" s="67"/>
      <c r="AN8" s="67"/>
      <c r="AO8" s="67"/>
      <c r="AP8" s="67"/>
      <c r="AQ8" s="67"/>
      <c r="AR8" s="67"/>
      <c r="AS8" s="64"/>
      <c r="AW8" s="128"/>
      <c r="AX8" s="65" t="s">
        <v>14</v>
      </c>
      <c r="AY8" s="54">
        <f>SUM(M8,U8,AC8,AK8,AS8,AW8)</f>
        <v>61</v>
      </c>
    </row>
    <row r="9" spans="1:52" s="66" customFormat="1" x14ac:dyDescent="0.2">
      <c r="A9" s="117">
        <v>7</v>
      </c>
      <c r="B9" s="123">
        <v>82</v>
      </c>
      <c r="C9" s="123" t="s">
        <v>128</v>
      </c>
      <c r="D9" s="123" t="s">
        <v>84</v>
      </c>
      <c r="E9" s="123" t="s">
        <v>343</v>
      </c>
      <c r="F9" s="73"/>
      <c r="G9" s="67"/>
      <c r="H9" s="67"/>
      <c r="I9" s="67"/>
      <c r="J9" s="67"/>
      <c r="K9" s="67"/>
      <c r="L9" s="67"/>
      <c r="M9" s="64"/>
      <c r="N9" s="73"/>
      <c r="O9" s="67"/>
      <c r="P9" s="67"/>
      <c r="Q9" s="67"/>
      <c r="R9" s="67"/>
      <c r="S9" s="67"/>
      <c r="T9" s="67"/>
      <c r="U9" s="64"/>
      <c r="AC9" s="65"/>
      <c r="AD9" s="131">
        <v>2</v>
      </c>
      <c r="AE9" s="124">
        <v>2</v>
      </c>
      <c r="AF9" s="124">
        <v>15</v>
      </c>
      <c r="AG9" s="67">
        <v>2</v>
      </c>
      <c r="AH9" s="67">
        <v>15</v>
      </c>
      <c r="AI9" s="67">
        <v>2</v>
      </c>
      <c r="AJ9" s="67">
        <v>12</v>
      </c>
      <c r="AK9" s="64">
        <f>SUM(AD9,AE9,AF9,AG9,AH9,AI9,AJ9)</f>
        <v>50</v>
      </c>
      <c r="AL9" s="73"/>
      <c r="AM9" s="67"/>
      <c r="AN9" s="67"/>
      <c r="AO9" s="67"/>
      <c r="AP9" s="67"/>
      <c r="AQ9" s="67"/>
      <c r="AR9" s="67"/>
      <c r="AS9" s="64"/>
      <c r="AW9" s="128"/>
      <c r="AX9" s="65" t="s">
        <v>14</v>
      </c>
      <c r="AY9" s="54">
        <f>SUM(M9,U9,AC9,AK9,AS9,AW9)</f>
        <v>50</v>
      </c>
    </row>
    <row r="10" spans="1:52" s="66" customFormat="1" ht="24" x14ac:dyDescent="0.2">
      <c r="A10" s="145">
        <v>8</v>
      </c>
      <c r="B10" s="130">
        <v>10</v>
      </c>
      <c r="C10" s="130" t="s">
        <v>105</v>
      </c>
      <c r="D10" s="130" t="s">
        <v>77</v>
      </c>
      <c r="E10" s="115" t="s">
        <v>374</v>
      </c>
      <c r="F10" s="73"/>
      <c r="G10" s="67"/>
      <c r="H10" s="67"/>
      <c r="I10" s="67"/>
      <c r="J10" s="67"/>
      <c r="K10" s="67"/>
      <c r="L10" s="67"/>
      <c r="M10" s="64"/>
      <c r="N10" s="73"/>
      <c r="O10" s="67"/>
      <c r="P10" s="67"/>
      <c r="Q10" s="67"/>
      <c r="R10" s="67"/>
      <c r="S10" s="67"/>
      <c r="T10" s="67"/>
      <c r="U10" s="64"/>
      <c r="AC10" s="65"/>
      <c r="AD10" s="29">
        <v>5</v>
      </c>
      <c r="AE10" s="30"/>
      <c r="AF10" s="30" t="s">
        <v>27</v>
      </c>
      <c r="AG10" s="67">
        <v>2</v>
      </c>
      <c r="AH10" s="67">
        <v>9</v>
      </c>
      <c r="AI10" s="67">
        <v>2</v>
      </c>
      <c r="AJ10" s="67">
        <v>24</v>
      </c>
      <c r="AK10" s="64">
        <f>SUM(AD10,AE10,AF10,AG10,AH10,AI10,AJ10)</f>
        <v>42</v>
      </c>
      <c r="AL10" s="73"/>
      <c r="AM10" s="67"/>
      <c r="AN10" s="67"/>
      <c r="AO10" s="67"/>
      <c r="AP10" s="67"/>
      <c r="AQ10" s="67"/>
      <c r="AR10" s="67"/>
      <c r="AS10" s="64"/>
      <c r="AW10" s="128"/>
      <c r="AX10" s="65" t="s">
        <v>14</v>
      </c>
      <c r="AY10" s="54">
        <f>SUM(M10,U10,AC10,AK10,AS10,AW10)</f>
        <v>42</v>
      </c>
    </row>
    <row r="11" spans="1:52" s="66" customFormat="1" x14ac:dyDescent="0.2">
      <c r="A11" s="93">
        <v>9</v>
      </c>
      <c r="B11" s="66">
        <v>44</v>
      </c>
      <c r="C11" s="66" t="s">
        <v>352</v>
      </c>
      <c r="D11" s="66" t="s">
        <v>57</v>
      </c>
      <c r="E11" s="66" t="s">
        <v>353</v>
      </c>
      <c r="F11" s="73"/>
      <c r="G11" s="67"/>
      <c r="H11" s="67"/>
      <c r="I11" s="67"/>
      <c r="J11" s="67"/>
      <c r="K11" s="67"/>
      <c r="L11" s="67"/>
      <c r="M11" s="64"/>
      <c r="N11" s="73"/>
      <c r="O11" s="67"/>
      <c r="P11" s="67"/>
      <c r="Q11" s="67"/>
      <c r="R11" s="67"/>
      <c r="S11" s="67"/>
      <c r="T11" s="67"/>
      <c r="U11" s="64"/>
      <c r="AC11" s="65"/>
      <c r="AD11" s="73">
        <v>2</v>
      </c>
      <c r="AE11" s="67">
        <v>2</v>
      </c>
      <c r="AF11" s="67">
        <v>12</v>
      </c>
      <c r="AG11" s="67">
        <v>2</v>
      </c>
      <c r="AH11" s="67">
        <v>12</v>
      </c>
      <c r="AI11" s="67">
        <v>2</v>
      </c>
      <c r="AJ11" s="67">
        <v>9</v>
      </c>
      <c r="AK11" s="64">
        <f>SUM(AD11,AE11,AF11,AG11,AH11,AI11,AJ11)</f>
        <v>41</v>
      </c>
      <c r="AL11" s="73"/>
      <c r="AM11" s="67"/>
      <c r="AN11" s="67"/>
      <c r="AO11" s="67"/>
      <c r="AP11" s="67"/>
      <c r="AQ11" s="67"/>
      <c r="AR11" s="67"/>
      <c r="AS11" s="64"/>
      <c r="AW11" s="128"/>
      <c r="AX11" s="65" t="s">
        <v>14</v>
      </c>
      <c r="AY11" s="54">
        <f>SUM(M11,U11,AC11,AK11,AS11,AW11)</f>
        <v>41</v>
      </c>
    </row>
    <row r="12" spans="1:52" s="93" customFormat="1" x14ac:dyDescent="0.2">
      <c r="A12" s="112">
        <v>10</v>
      </c>
      <c r="B12" s="105">
        <v>99</v>
      </c>
      <c r="C12" s="105" t="s">
        <v>17</v>
      </c>
      <c r="D12" s="105" t="s">
        <v>84</v>
      </c>
      <c r="E12" s="105" t="s">
        <v>15</v>
      </c>
      <c r="F12" s="101">
        <v>5</v>
      </c>
      <c r="G12" s="94">
        <v>2</v>
      </c>
      <c r="H12" s="94">
        <v>24</v>
      </c>
      <c r="I12" s="94"/>
      <c r="J12" s="94" t="s">
        <v>27</v>
      </c>
      <c r="K12" s="94"/>
      <c r="L12" s="94" t="s">
        <v>27</v>
      </c>
      <c r="M12" s="91">
        <f>SUM(F12,G12,H12,I12,J12,K12,L12)</f>
        <v>31</v>
      </c>
      <c r="N12" s="101"/>
      <c r="O12" s="94"/>
      <c r="P12" s="94"/>
      <c r="Q12" s="94"/>
      <c r="R12" s="94"/>
      <c r="S12" s="94"/>
      <c r="T12" s="94"/>
      <c r="U12" s="91"/>
      <c r="AC12" s="92"/>
      <c r="AD12" s="113"/>
      <c r="AE12" s="106"/>
      <c r="AF12" s="106"/>
      <c r="AG12" s="94"/>
      <c r="AH12" s="94"/>
      <c r="AI12" s="94"/>
      <c r="AJ12" s="94"/>
      <c r="AK12" s="91"/>
      <c r="AL12" s="101"/>
      <c r="AM12" s="94"/>
      <c r="AN12" s="94"/>
      <c r="AO12" s="94"/>
      <c r="AP12" s="94"/>
      <c r="AQ12" s="94"/>
      <c r="AR12" s="94"/>
      <c r="AS12" s="91"/>
      <c r="AW12" s="128"/>
      <c r="AX12" s="92" t="s">
        <v>14</v>
      </c>
      <c r="AY12" s="54">
        <f>SUM(M12,U12,AC12,AK12,AS12,AW12)</f>
        <v>31</v>
      </c>
    </row>
    <row r="13" spans="1:52" s="93" customFormat="1" x14ac:dyDescent="0.2">
      <c r="A13" s="93">
        <v>11</v>
      </c>
      <c r="B13" s="93">
        <v>7</v>
      </c>
      <c r="C13" s="93" t="s">
        <v>176</v>
      </c>
      <c r="D13" s="93" t="s">
        <v>84</v>
      </c>
      <c r="E13" s="93" t="s">
        <v>224</v>
      </c>
      <c r="F13" s="101">
        <v>2</v>
      </c>
      <c r="G13" s="94">
        <v>2</v>
      </c>
      <c r="H13" s="94" t="s">
        <v>26</v>
      </c>
      <c r="I13" s="94">
        <v>2</v>
      </c>
      <c r="J13" s="94">
        <v>19</v>
      </c>
      <c r="K13" s="94"/>
      <c r="L13" s="94" t="s">
        <v>27</v>
      </c>
      <c r="M13" s="91">
        <f>SUM(F13,G13,H13,I13,J13,K13,L13)</f>
        <v>25</v>
      </c>
      <c r="N13" s="101"/>
      <c r="O13" s="94"/>
      <c r="P13" s="94"/>
      <c r="Q13" s="94"/>
      <c r="R13" s="94"/>
      <c r="S13" s="94"/>
      <c r="T13" s="94"/>
      <c r="U13" s="91"/>
      <c r="AC13" s="92"/>
      <c r="AD13" s="101"/>
      <c r="AE13" s="94"/>
      <c r="AF13" s="94"/>
      <c r="AG13" s="94"/>
      <c r="AH13" s="94"/>
      <c r="AI13" s="94"/>
      <c r="AJ13" s="94"/>
      <c r="AK13" s="91"/>
      <c r="AL13" s="101"/>
      <c r="AM13" s="94"/>
      <c r="AN13" s="94"/>
      <c r="AO13" s="94"/>
      <c r="AP13" s="94"/>
      <c r="AQ13" s="94"/>
      <c r="AR13" s="94"/>
      <c r="AS13" s="91"/>
      <c r="AW13" s="128"/>
      <c r="AX13" s="92" t="s">
        <v>14</v>
      </c>
      <c r="AY13" s="54">
        <f>SUM(M13,U13,AC13,AK13,AS13,AW13)</f>
        <v>25</v>
      </c>
    </row>
    <row r="14" spans="1:52" s="93" customFormat="1" x14ac:dyDescent="0.2">
      <c r="A14" s="93">
        <v>12</v>
      </c>
      <c r="B14" s="93">
        <v>55</v>
      </c>
      <c r="C14" s="93" t="s">
        <v>229</v>
      </c>
      <c r="D14" s="93" t="s">
        <v>185</v>
      </c>
      <c r="E14" s="93" t="s">
        <v>488</v>
      </c>
      <c r="F14" s="101"/>
      <c r="G14" s="94"/>
      <c r="H14" s="94"/>
      <c r="I14" s="94"/>
      <c r="J14" s="94"/>
      <c r="K14" s="94"/>
      <c r="L14" s="94"/>
      <c r="M14" s="91"/>
      <c r="N14" s="101"/>
      <c r="O14" s="94"/>
      <c r="P14" s="94"/>
      <c r="Q14" s="94"/>
      <c r="R14" s="94"/>
      <c r="S14" s="94"/>
      <c r="T14" s="94"/>
      <c r="U14" s="91"/>
      <c r="AC14" s="92"/>
      <c r="AD14" s="101"/>
      <c r="AE14" s="94"/>
      <c r="AF14" s="94"/>
      <c r="AG14" s="94"/>
      <c r="AH14" s="94"/>
      <c r="AI14" s="94"/>
      <c r="AJ14" s="94"/>
      <c r="AK14" s="91"/>
      <c r="AL14" s="101"/>
      <c r="AM14" s="94"/>
      <c r="AN14" s="94"/>
      <c r="AO14" s="94"/>
      <c r="AP14" s="94"/>
      <c r="AQ14" s="94"/>
      <c r="AR14" s="94"/>
      <c r="AS14" s="91"/>
      <c r="AT14" s="93">
        <v>3</v>
      </c>
      <c r="AU14" s="93">
        <v>2</v>
      </c>
      <c r="AV14" s="93">
        <v>19</v>
      </c>
      <c r="AW14" s="128">
        <f>SUM(AT14,AU14,AV14)</f>
        <v>24</v>
      </c>
      <c r="AX14" s="92" t="s">
        <v>14</v>
      </c>
      <c r="AY14" s="54">
        <f>SUM(M14,U14,AC14,AK14,AS14,AW14)</f>
        <v>24</v>
      </c>
    </row>
    <row r="15" spans="1:52" s="93" customFormat="1" x14ac:dyDescent="0.2">
      <c r="A15" s="93">
        <v>13</v>
      </c>
      <c r="B15" s="93">
        <v>83</v>
      </c>
      <c r="C15" s="93" t="s">
        <v>20</v>
      </c>
      <c r="D15" s="93" t="s">
        <v>57</v>
      </c>
      <c r="E15" s="93" t="s">
        <v>15</v>
      </c>
      <c r="F15" s="101">
        <v>2</v>
      </c>
      <c r="G15" s="94">
        <v>2</v>
      </c>
      <c r="H15" s="94">
        <v>19</v>
      </c>
      <c r="I15" s="94"/>
      <c r="J15" s="94"/>
      <c r="K15" s="94"/>
      <c r="L15" s="94"/>
      <c r="M15" s="91">
        <f>SUM(F15,G15,H15,I15,J15,K15,L15)</f>
        <v>23</v>
      </c>
      <c r="N15" s="101"/>
      <c r="O15" s="94"/>
      <c r="P15" s="94"/>
      <c r="Q15" s="94"/>
      <c r="R15" s="94"/>
      <c r="S15" s="94"/>
      <c r="T15" s="94"/>
      <c r="U15" s="91"/>
      <c r="AC15" s="92"/>
      <c r="AD15" s="101"/>
      <c r="AE15" s="94"/>
      <c r="AF15" s="94"/>
      <c r="AG15" s="94"/>
      <c r="AH15" s="94"/>
      <c r="AI15" s="94"/>
      <c r="AJ15" s="94"/>
      <c r="AK15" s="91"/>
      <c r="AL15" s="101"/>
      <c r="AM15" s="94"/>
      <c r="AN15" s="94"/>
      <c r="AO15" s="94"/>
      <c r="AP15" s="94"/>
      <c r="AQ15" s="94"/>
      <c r="AR15" s="94"/>
      <c r="AS15" s="91"/>
      <c r="AW15" s="128"/>
      <c r="AX15" s="92" t="s">
        <v>14</v>
      </c>
      <c r="AY15" s="54">
        <f>SUM(M15,U15,AC15,AK15,AS15,AW15)</f>
        <v>23</v>
      </c>
    </row>
    <row r="16" spans="1:52" s="105" customFormat="1" x14ac:dyDescent="0.2">
      <c r="A16" s="105">
        <v>14</v>
      </c>
      <c r="B16" s="105">
        <v>83</v>
      </c>
      <c r="C16" s="105" t="s">
        <v>183</v>
      </c>
      <c r="D16" s="105" t="s">
        <v>57</v>
      </c>
      <c r="E16" s="105" t="s">
        <v>170</v>
      </c>
      <c r="F16" s="113"/>
      <c r="G16" s="106"/>
      <c r="H16" s="106"/>
      <c r="I16" s="106">
        <v>2</v>
      </c>
      <c r="J16" s="106" t="s">
        <v>26</v>
      </c>
      <c r="K16" s="106">
        <v>2</v>
      </c>
      <c r="L16" s="106">
        <v>19</v>
      </c>
      <c r="M16" s="103">
        <f>SUM(F16,G16,H16,I16,J16,K16,L16)</f>
        <v>23</v>
      </c>
      <c r="N16" s="113"/>
      <c r="O16" s="106"/>
      <c r="P16" s="106"/>
      <c r="Q16" s="106"/>
      <c r="R16" s="106"/>
      <c r="S16" s="106"/>
      <c r="T16" s="106"/>
      <c r="U16" s="103"/>
      <c r="AC16" s="104"/>
      <c r="AD16" s="113"/>
      <c r="AE16" s="106"/>
      <c r="AF16" s="106"/>
      <c r="AG16" s="106"/>
      <c r="AH16" s="106"/>
      <c r="AI16" s="106"/>
      <c r="AJ16" s="106"/>
      <c r="AK16" s="103"/>
      <c r="AL16" s="113"/>
      <c r="AM16" s="106"/>
      <c r="AN16" s="106"/>
      <c r="AO16" s="106"/>
      <c r="AP16" s="106"/>
      <c r="AQ16" s="106"/>
      <c r="AR16" s="106"/>
      <c r="AS16" s="103"/>
      <c r="AW16" s="128"/>
      <c r="AX16" s="104" t="s">
        <v>14</v>
      </c>
      <c r="AY16" s="54">
        <f>SUM(M16,U16,AC16,AK16,AS16,AW16)</f>
        <v>23</v>
      </c>
    </row>
    <row r="17" spans="1:51" s="168" customFormat="1" x14ac:dyDescent="0.2">
      <c r="A17" s="168">
        <v>15</v>
      </c>
      <c r="B17" s="168">
        <v>28</v>
      </c>
      <c r="C17" s="168" t="s">
        <v>484</v>
      </c>
      <c r="D17" s="168" t="s">
        <v>84</v>
      </c>
      <c r="E17" s="168" t="s">
        <v>485</v>
      </c>
      <c r="F17" s="179"/>
      <c r="G17" s="169"/>
      <c r="H17" s="169"/>
      <c r="I17" s="169"/>
      <c r="J17" s="169"/>
      <c r="K17" s="169"/>
      <c r="L17" s="169"/>
      <c r="M17" s="172"/>
      <c r="N17" s="179"/>
      <c r="O17" s="169"/>
      <c r="P17" s="169"/>
      <c r="Q17" s="169"/>
      <c r="R17" s="169"/>
      <c r="S17" s="169"/>
      <c r="T17" s="169"/>
      <c r="U17" s="172"/>
      <c r="AC17" s="170"/>
      <c r="AD17" s="179"/>
      <c r="AE17" s="169"/>
      <c r="AF17" s="169"/>
      <c r="AG17" s="169"/>
      <c r="AH17" s="169"/>
      <c r="AI17" s="169"/>
      <c r="AJ17" s="169"/>
      <c r="AK17" s="172"/>
      <c r="AL17" s="179"/>
      <c r="AM17" s="169"/>
      <c r="AN17" s="169"/>
      <c r="AO17" s="169"/>
      <c r="AP17" s="169"/>
      <c r="AQ17" s="169"/>
      <c r="AR17" s="169"/>
      <c r="AS17" s="172"/>
      <c r="AT17" s="168">
        <v>2</v>
      </c>
      <c r="AU17" s="168">
        <v>2</v>
      </c>
      <c r="AV17" s="168">
        <v>12</v>
      </c>
      <c r="AW17" s="178">
        <f>SUM(AT17,AU17,AV17)</f>
        <v>16</v>
      </c>
      <c r="AX17" s="170" t="s">
        <v>14</v>
      </c>
      <c r="AY17" s="54">
        <f>SUM(M17,U17,AC17,AK17,AS17,AW17)</f>
        <v>16</v>
      </c>
    </row>
    <row r="18" spans="1:51" s="168" customFormat="1" x14ac:dyDescent="0.2">
      <c r="A18" s="168">
        <v>16</v>
      </c>
      <c r="B18" s="168">
        <v>28</v>
      </c>
      <c r="C18" s="168" t="s">
        <v>361</v>
      </c>
      <c r="D18" s="168" t="s">
        <v>362</v>
      </c>
      <c r="E18" s="168" t="s">
        <v>340</v>
      </c>
      <c r="F18" s="179"/>
      <c r="G18" s="169"/>
      <c r="H18" s="169"/>
      <c r="I18" s="169"/>
      <c r="J18" s="169"/>
      <c r="K18" s="169"/>
      <c r="L18" s="169"/>
      <c r="M18" s="172"/>
      <c r="N18" s="179"/>
      <c r="O18" s="169"/>
      <c r="P18" s="169"/>
      <c r="Q18" s="169"/>
      <c r="R18" s="169"/>
      <c r="S18" s="169"/>
      <c r="T18" s="169"/>
      <c r="U18" s="172"/>
      <c r="AC18" s="170"/>
      <c r="AD18" s="179"/>
      <c r="AE18" s="169"/>
      <c r="AF18" s="169" t="s">
        <v>27</v>
      </c>
      <c r="AG18" s="169">
        <v>2</v>
      </c>
      <c r="AH18" s="169" t="s">
        <v>26</v>
      </c>
      <c r="AI18" s="169"/>
      <c r="AJ18" s="169" t="s">
        <v>27</v>
      </c>
      <c r="AK18" s="172">
        <f>SUM(AD18,AE18,AF18,AG18,AH18,AI18,AJ18)</f>
        <v>2</v>
      </c>
      <c r="AL18" s="179"/>
      <c r="AM18" s="169"/>
      <c r="AN18" s="169"/>
      <c r="AO18" s="169"/>
      <c r="AP18" s="169"/>
      <c r="AQ18" s="169"/>
      <c r="AR18" s="169"/>
      <c r="AS18" s="172"/>
      <c r="AW18" s="178"/>
      <c r="AX18" s="170" t="s">
        <v>14</v>
      </c>
      <c r="AY18" s="54">
        <f>SUM(M18,U18,AC18,AK18,AS18,AW18)</f>
        <v>2</v>
      </c>
    </row>
    <row r="19" spans="1:51" x14ac:dyDescent="0.2">
      <c r="A19" s="185" t="s">
        <v>168</v>
      </c>
      <c r="B19" s="185"/>
      <c r="C19" s="185"/>
      <c r="D19" s="185"/>
      <c r="E19" s="185"/>
    </row>
    <row r="20" spans="1:51" x14ac:dyDescent="0.2">
      <c r="B20" s="34">
        <v>51</v>
      </c>
      <c r="C20" s="34" t="s">
        <v>177</v>
      </c>
      <c r="D20" s="34" t="s">
        <v>130</v>
      </c>
      <c r="E20" s="34" t="s">
        <v>223</v>
      </c>
      <c r="F20" s="101"/>
      <c r="G20" s="94"/>
      <c r="H20" s="94"/>
      <c r="I20" s="94"/>
      <c r="J20" s="94"/>
      <c r="K20" s="94"/>
      <c r="L20" s="94"/>
      <c r="M20" s="91"/>
      <c r="N20" s="101"/>
      <c r="O20" s="94"/>
      <c r="P20" s="94"/>
      <c r="Q20" s="94"/>
      <c r="R20" s="94"/>
      <c r="S20" s="94"/>
      <c r="T20" s="94"/>
      <c r="U20" s="91"/>
      <c r="V20" s="93"/>
      <c r="W20" s="93"/>
      <c r="X20" s="93"/>
      <c r="Y20" s="93"/>
      <c r="Z20" s="93"/>
      <c r="AA20" s="93"/>
      <c r="AB20" s="93"/>
      <c r="AC20" s="92"/>
      <c r="AD20" s="101"/>
      <c r="AE20" s="94"/>
      <c r="AF20" s="94"/>
      <c r="AG20" s="94"/>
      <c r="AH20" s="94"/>
      <c r="AI20" s="94"/>
      <c r="AJ20" s="94"/>
      <c r="AK20" s="91"/>
      <c r="AL20" s="101"/>
      <c r="AM20" s="94"/>
      <c r="AN20" s="94"/>
      <c r="AO20" s="94"/>
      <c r="AP20" s="94"/>
      <c r="AQ20" s="94"/>
      <c r="AR20" s="94"/>
      <c r="AS20" s="91"/>
      <c r="AT20" s="93"/>
      <c r="AU20" s="93"/>
      <c r="AV20" s="93"/>
      <c r="AW20" s="92"/>
      <c r="AX20" s="92"/>
      <c r="AY20" s="54"/>
    </row>
    <row r="21" spans="1:51" s="66" customFormat="1" x14ac:dyDescent="0.2">
      <c r="B21" s="66">
        <v>88</v>
      </c>
      <c r="C21" s="66" t="s">
        <v>306</v>
      </c>
      <c r="E21" s="66" t="s">
        <v>307</v>
      </c>
      <c r="F21" s="101"/>
      <c r="G21" s="94"/>
      <c r="H21" s="94"/>
      <c r="I21" s="94"/>
      <c r="J21" s="94"/>
      <c r="K21" s="94"/>
      <c r="L21" s="94"/>
      <c r="M21" s="91"/>
      <c r="N21" s="101"/>
      <c r="O21" s="94"/>
      <c r="P21" s="94"/>
      <c r="Q21" s="94"/>
      <c r="R21" s="94"/>
      <c r="S21" s="94"/>
      <c r="T21" s="94"/>
      <c r="U21" s="91"/>
      <c r="V21" s="93"/>
      <c r="W21" s="93"/>
      <c r="X21" s="93"/>
      <c r="Y21" s="93"/>
      <c r="Z21" s="93"/>
      <c r="AA21" s="93"/>
      <c r="AB21" s="93"/>
      <c r="AC21" s="92"/>
      <c r="AD21" s="101"/>
      <c r="AE21" s="94"/>
      <c r="AF21" s="94"/>
      <c r="AG21" s="94"/>
      <c r="AH21" s="94"/>
      <c r="AI21" s="94"/>
      <c r="AJ21" s="94"/>
      <c r="AK21" s="91"/>
      <c r="AL21" s="101"/>
      <c r="AM21" s="94"/>
      <c r="AN21" s="94"/>
      <c r="AO21" s="94"/>
      <c r="AP21" s="94"/>
      <c r="AQ21" s="94"/>
      <c r="AR21" s="94"/>
      <c r="AS21" s="91"/>
      <c r="AT21" s="93"/>
      <c r="AU21" s="93"/>
      <c r="AV21" s="93"/>
      <c r="AW21" s="92"/>
      <c r="AX21" s="92"/>
      <c r="AY21" s="54"/>
    </row>
    <row r="22" spans="1:51" s="93" customFormat="1" x14ac:dyDescent="0.2">
      <c r="B22" s="93">
        <v>27</v>
      </c>
      <c r="C22" s="93" t="s">
        <v>337</v>
      </c>
      <c r="D22" s="93" t="s">
        <v>58</v>
      </c>
      <c r="E22" s="93" t="s">
        <v>338</v>
      </c>
      <c r="F22" s="101"/>
      <c r="G22" s="94"/>
      <c r="H22" s="94"/>
      <c r="I22" s="94"/>
      <c r="J22" s="94"/>
      <c r="K22" s="94"/>
      <c r="L22" s="94"/>
      <c r="M22" s="91"/>
      <c r="N22" s="101"/>
      <c r="O22" s="94"/>
      <c r="P22" s="94"/>
      <c r="Q22" s="94"/>
      <c r="R22" s="94"/>
      <c r="S22" s="94"/>
      <c r="T22" s="94"/>
      <c r="U22" s="91"/>
      <c r="AC22" s="92"/>
      <c r="AD22" s="101"/>
      <c r="AE22" s="94"/>
      <c r="AF22" s="94"/>
      <c r="AG22" s="94"/>
      <c r="AH22" s="94"/>
      <c r="AI22" s="94"/>
      <c r="AJ22" s="94"/>
      <c r="AK22" s="91"/>
      <c r="AL22" s="101"/>
      <c r="AM22" s="94"/>
      <c r="AN22" s="94"/>
      <c r="AO22" s="94"/>
      <c r="AP22" s="94"/>
      <c r="AQ22" s="94"/>
      <c r="AR22" s="94"/>
      <c r="AS22" s="91"/>
      <c r="AW22" s="92"/>
      <c r="AX22" s="92"/>
      <c r="AY22" s="54"/>
    </row>
    <row r="23" spans="1:51" s="95" customFormat="1" ht="24" x14ac:dyDescent="0.25">
      <c r="B23" s="95">
        <v>80</v>
      </c>
      <c r="C23" s="95" t="s">
        <v>23</v>
      </c>
      <c r="D23" s="16" t="s">
        <v>264</v>
      </c>
      <c r="E23" s="95" t="s">
        <v>169</v>
      </c>
      <c r="F23" s="13"/>
      <c r="G23" s="96"/>
      <c r="H23" s="96"/>
      <c r="I23" s="96"/>
      <c r="J23" s="96"/>
      <c r="K23" s="96"/>
      <c r="L23" s="96"/>
      <c r="M23" s="99"/>
      <c r="N23" s="13"/>
      <c r="O23" s="96"/>
      <c r="P23" s="96"/>
      <c r="Q23" s="96"/>
      <c r="R23" s="96"/>
      <c r="S23" s="96"/>
      <c r="T23" s="96"/>
      <c r="U23" s="99"/>
      <c r="AC23" s="100"/>
      <c r="AD23" s="13"/>
      <c r="AE23" s="96"/>
      <c r="AF23" s="96"/>
      <c r="AG23" s="96"/>
      <c r="AH23" s="96"/>
      <c r="AI23" s="96"/>
      <c r="AJ23" s="96"/>
      <c r="AK23" s="99"/>
      <c r="AL23" s="13"/>
      <c r="AM23" s="96"/>
      <c r="AN23" s="96"/>
      <c r="AO23" s="96"/>
      <c r="AP23" s="96"/>
      <c r="AQ23" s="96"/>
      <c r="AR23" s="96"/>
      <c r="AS23" s="99"/>
      <c r="AW23" s="100"/>
      <c r="AX23" s="100"/>
      <c r="AY23" s="54"/>
    </row>
    <row r="24" spans="1:51" s="93" customFormat="1" x14ac:dyDescent="0.2">
      <c r="B24" s="93">
        <v>88</v>
      </c>
      <c r="C24" s="93" t="s">
        <v>341</v>
      </c>
      <c r="D24" s="93" t="s">
        <v>58</v>
      </c>
      <c r="E24" s="93" t="s">
        <v>342</v>
      </c>
      <c r="F24" s="101"/>
      <c r="G24" s="94"/>
      <c r="H24" s="94"/>
      <c r="I24" s="94"/>
      <c r="J24" s="94"/>
      <c r="K24" s="94"/>
      <c r="L24" s="94"/>
      <c r="M24" s="91"/>
      <c r="N24" s="101"/>
      <c r="O24" s="94"/>
      <c r="P24" s="94"/>
      <c r="Q24" s="94"/>
      <c r="R24" s="94"/>
      <c r="S24" s="94"/>
      <c r="T24" s="94"/>
      <c r="U24" s="91"/>
      <c r="AC24" s="92"/>
      <c r="AD24" s="101"/>
      <c r="AE24" s="94"/>
      <c r="AF24" s="94"/>
      <c r="AG24" s="94"/>
      <c r="AH24" s="94"/>
      <c r="AI24" s="94"/>
      <c r="AJ24" s="94"/>
      <c r="AK24" s="91"/>
      <c r="AL24" s="101"/>
      <c r="AM24" s="94"/>
      <c r="AN24" s="94"/>
      <c r="AO24" s="94"/>
      <c r="AP24" s="94"/>
      <c r="AQ24" s="94"/>
      <c r="AR24" s="94"/>
      <c r="AS24" s="91"/>
      <c r="AW24" s="92"/>
      <c r="AX24" s="92"/>
      <c r="AY24" s="54"/>
    </row>
    <row r="25" spans="1:51" s="93" customFormat="1" x14ac:dyDescent="0.2">
      <c r="B25" s="93">
        <v>119</v>
      </c>
      <c r="C25" s="93" t="s">
        <v>344</v>
      </c>
      <c r="D25" s="93" t="s">
        <v>77</v>
      </c>
      <c r="E25" s="93" t="s">
        <v>345</v>
      </c>
      <c r="F25" s="101"/>
      <c r="G25" s="94"/>
      <c r="H25" s="94"/>
      <c r="I25" s="94"/>
      <c r="J25" s="94"/>
      <c r="K25" s="94"/>
      <c r="L25" s="94"/>
      <c r="M25" s="91"/>
      <c r="N25" s="101"/>
      <c r="O25" s="94"/>
      <c r="P25" s="94"/>
      <c r="Q25" s="94"/>
      <c r="R25" s="94"/>
      <c r="S25" s="94"/>
      <c r="T25" s="94"/>
      <c r="U25" s="91"/>
      <c r="AC25" s="92"/>
      <c r="AD25" s="101"/>
      <c r="AE25" s="94"/>
      <c r="AF25" s="94"/>
      <c r="AG25" s="94"/>
      <c r="AH25" s="94"/>
      <c r="AI25" s="94"/>
      <c r="AJ25" s="94"/>
      <c r="AK25" s="91"/>
      <c r="AL25" s="101"/>
      <c r="AM25" s="94"/>
      <c r="AN25" s="94"/>
      <c r="AO25" s="94"/>
      <c r="AP25" s="94"/>
      <c r="AQ25" s="94"/>
      <c r="AR25" s="94"/>
      <c r="AS25" s="91"/>
      <c r="AW25" s="92"/>
      <c r="AX25" s="92"/>
      <c r="AY25" s="54"/>
    </row>
    <row r="26" spans="1:51" s="93" customFormat="1" x14ac:dyDescent="0.2">
      <c r="B26" s="93">
        <v>76</v>
      </c>
      <c r="C26" s="93" t="s">
        <v>350</v>
      </c>
      <c r="E26" s="93" t="s">
        <v>175</v>
      </c>
      <c r="F26" s="101"/>
      <c r="G26" s="94"/>
      <c r="H26" s="94"/>
      <c r="I26" s="94"/>
      <c r="J26" s="94"/>
      <c r="K26" s="94"/>
      <c r="L26" s="94"/>
      <c r="M26" s="91"/>
      <c r="N26" s="101"/>
      <c r="O26" s="94"/>
      <c r="P26" s="94"/>
      <c r="Q26" s="94"/>
      <c r="R26" s="94"/>
      <c r="S26" s="94"/>
      <c r="T26" s="94"/>
      <c r="U26" s="91"/>
      <c r="AC26" s="92"/>
      <c r="AD26" s="101"/>
      <c r="AE26" s="94"/>
      <c r="AF26" s="94"/>
      <c r="AG26" s="94"/>
      <c r="AH26" s="94"/>
      <c r="AI26" s="94"/>
      <c r="AJ26" s="94"/>
      <c r="AK26" s="91"/>
      <c r="AL26" s="101"/>
      <c r="AM26" s="94"/>
      <c r="AN26" s="94"/>
      <c r="AO26" s="94"/>
      <c r="AP26" s="94"/>
      <c r="AQ26" s="94"/>
      <c r="AR26" s="94"/>
      <c r="AS26" s="91"/>
      <c r="AW26" s="92"/>
      <c r="AX26" s="92"/>
      <c r="AY26" s="54"/>
    </row>
    <row r="27" spans="1:51" s="93" customFormat="1" x14ac:dyDescent="0.2">
      <c r="B27" s="93">
        <v>8</v>
      </c>
      <c r="C27" s="93" t="s">
        <v>351</v>
      </c>
      <c r="D27" s="93" t="s">
        <v>77</v>
      </c>
      <c r="E27" s="93" t="s">
        <v>175</v>
      </c>
      <c r="F27" s="101"/>
      <c r="G27" s="94"/>
      <c r="H27" s="94"/>
      <c r="I27" s="94"/>
      <c r="J27" s="94"/>
      <c r="K27" s="94"/>
      <c r="L27" s="94"/>
      <c r="M27" s="91"/>
      <c r="N27" s="101"/>
      <c r="O27" s="94"/>
      <c r="P27" s="94"/>
      <c r="Q27" s="94"/>
      <c r="R27" s="94"/>
      <c r="S27" s="94"/>
      <c r="T27" s="94"/>
      <c r="U27" s="91"/>
      <c r="AC27" s="92"/>
      <c r="AD27" s="101"/>
      <c r="AE27" s="94"/>
      <c r="AF27" s="94"/>
      <c r="AG27" s="94"/>
      <c r="AH27" s="94"/>
      <c r="AI27" s="94"/>
      <c r="AJ27" s="94"/>
      <c r="AK27" s="91"/>
      <c r="AL27" s="101"/>
      <c r="AM27" s="94"/>
      <c r="AN27" s="94"/>
      <c r="AO27" s="94"/>
      <c r="AP27" s="94"/>
      <c r="AQ27" s="94"/>
      <c r="AR27" s="94"/>
      <c r="AS27" s="91"/>
      <c r="AW27" s="92"/>
      <c r="AX27" s="92"/>
      <c r="AY27" s="54"/>
    </row>
    <row r="28" spans="1:51" s="93" customFormat="1" x14ac:dyDescent="0.2">
      <c r="B28" s="24" t="s">
        <v>294</v>
      </c>
      <c r="C28" s="93" t="s">
        <v>346</v>
      </c>
      <c r="D28" s="93" t="s">
        <v>122</v>
      </c>
      <c r="E28" s="93" t="s">
        <v>347</v>
      </c>
      <c r="F28" s="101"/>
      <c r="G28" s="94"/>
      <c r="H28" s="94"/>
      <c r="I28" s="94"/>
      <c r="J28" s="94"/>
      <c r="K28" s="94"/>
      <c r="L28" s="94"/>
      <c r="M28" s="91"/>
      <c r="N28" s="101"/>
      <c r="O28" s="94"/>
      <c r="P28" s="94"/>
      <c r="Q28" s="94"/>
      <c r="R28" s="94"/>
      <c r="S28" s="94"/>
      <c r="T28" s="94"/>
      <c r="U28" s="91"/>
      <c r="AC28" s="92"/>
      <c r="AD28" s="101"/>
      <c r="AE28" s="94"/>
      <c r="AF28" s="94"/>
      <c r="AG28" s="94"/>
      <c r="AH28" s="94"/>
      <c r="AI28" s="94"/>
      <c r="AJ28" s="94"/>
      <c r="AK28" s="91"/>
      <c r="AL28" s="101"/>
      <c r="AM28" s="94"/>
      <c r="AN28" s="94"/>
      <c r="AO28" s="94"/>
      <c r="AP28" s="94"/>
      <c r="AQ28" s="94"/>
      <c r="AR28" s="94"/>
      <c r="AS28" s="91"/>
      <c r="AW28" s="92"/>
      <c r="AX28" s="92"/>
      <c r="AY28" s="54"/>
    </row>
    <row r="29" spans="1:51" s="93" customFormat="1" x14ac:dyDescent="0.2">
      <c r="B29" s="93">
        <v>112</v>
      </c>
      <c r="C29" s="93" t="s">
        <v>348</v>
      </c>
      <c r="D29" s="93" t="s">
        <v>122</v>
      </c>
      <c r="E29" s="93" t="s">
        <v>349</v>
      </c>
      <c r="F29" s="101"/>
      <c r="G29" s="94"/>
      <c r="H29" s="94"/>
      <c r="I29" s="94"/>
      <c r="J29" s="94"/>
      <c r="K29" s="94"/>
      <c r="L29" s="94"/>
      <c r="M29" s="91"/>
      <c r="N29" s="101"/>
      <c r="O29" s="94"/>
      <c r="P29" s="94"/>
      <c r="Q29" s="94"/>
      <c r="R29" s="94"/>
      <c r="S29" s="94"/>
      <c r="T29" s="94"/>
      <c r="U29" s="91"/>
      <c r="AC29" s="92"/>
      <c r="AD29" s="101"/>
      <c r="AE29" s="94"/>
      <c r="AF29" s="94"/>
      <c r="AG29" s="94"/>
      <c r="AH29" s="94"/>
      <c r="AI29" s="94"/>
      <c r="AJ29" s="94"/>
      <c r="AK29" s="91"/>
      <c r="AL29" s="101"/>
      <c r="AM29" s="94"/>
      <c r="AN29" s="94"/>
      <c r="AO29" s="94"/>
      <c r="AP29" s="94"/>
      <c r="AQ29" s="94"/>
      <c r="AR29" s="94"/>
      <c r="AS29" s="91"/>
      <c r="AW29" s="92"/>
      <c r="AX29" s="92"/>
      <c r="AY29" s="54"/>
    </row>
    <row r="30" spans="1:51" s="123" customFormat="1" x14ac:dyDescent="0.2">
      <c r="B30" s="123">
        <v>7</v>
      </c>
      <c r="C30" s="123" t="s">
        <v>375</v>
      </c>
      <c r="D30" s="123" t="s">
        <v>130</v>
      </c>
      <c r="E30" s="123" t="s">
        <v>376</v>
      </c>
      <c r="F30" s="124"/>
      <c r="G30" s="124"/>
      <c r="H30" s="124"/>
      <c r="I30" s="124"/>
      <c r="J30" s="124"/>
      <c r="K30" s="124"/>
      <c r="L30" s="124"/>
      <c r="M30" s="120"/>
      <c r="N30" s="124"/>
      <c r="O30" s="124"/>
      <c r="P30" s="124"/>
      <c r="Q30" s="124"/>
      <c r="R30" s="124"/>
      <c r="S30" s="124"/>
      <c r="T30" s="124"/>
      <c r="U30" s="120"/>
      <c r="AC30" s="122"/>
      <c r="AD30" s="124"/>
      <c r="AE30" s="124"/>
      <c r="AF30" s="124"/>
      <c r="AG30" s="124"/>
      <c r="AH30" s="124"/>
      <c r="AI30" s="124"/>
      <c r="AJ30" s="124"/>
      <c r="AK30" s="120"/>
      <c r="AL30" s="124"/>
      <c r="AM30" s="124"/>
      <c r="AN30" s="124"/>
      <c r="AO30" s="124"/>
      <c r="AP30" s="124"/>
      <c r="AQ30" s="124"/>
      <c r="AR30" s="124"/>
      <c r="AS30" s="120"/>
      <c r="AW30" s="122"/>
      <c r="AX30" s="122"/>
      <c r="AY30" s="126"/>
    </row>
    <row r="31" spans="1:51" s="173" customFormat="1" ht="24" x14ac:dyDescent="0.25">
      <c r="B31" s="173">
        <v>61</v>
      </c>
      <c r="C31" s="173" t="s">
        <v>481</v>
      </c>
      <c r="D31" s="16" t="s">
        <v>482</v>
      </c>
      <c r="E31" s="173" t="s">
        <v>483</v>
      </c>
    </row>
  </sheetData>
  <sortState ref="B3:AY18">
    <sortCondition descending="1" ref="AY3"/>
  </sortState>
  <mergeCells count="24">
    <mergeCell ref="A19:E19"/>
    <mergeCell ref="G2:H2"/>
    <mergeCell ref="I2:J2"/>
    <mergeCell ref="K2:L2"/>
    <mergeCell ref="O2:P2"/>
    <mergeCell ref="AT1:AW1"/>
    <mergeCell ref="AU2:AV2"/>
    <mergeCell ref="AL1:AS1"/>
    <mergeCell ref="AD1:AK1"/>
    <mergeCell ref="AE2:AF2"/>
    <mergeCell ref="AG2:AH2"/>
    <mergeCell ref="AI2:AJ2"/>
    <mergeCell ref="AM2:AN2"/>
    <mergeCell ref="AO2:AP2"/>
    <mergeCell ref="AQ2:AR2"/>
    <mergeCell ref="A1:E1"/>
    <mergeCell ref="F1:M1"/>
    <mergeCell ref="N1:U1"/>
    <mergeCell ref="V1:AC1"/>
    <mergeCell ref="S2:T2"/>
    <mergeCell ref="Y2:Z2"/>
    <mergeCell ref="AA2:AB2"/>
    <mergeCell ref="Q2:R2"/>
    <mergeCell ref="W2:X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"/>
  <sheetViews>
    <sheetView topLeftCell="D1" workbookViewId="0">
      <selection activeCell="BG3" sqref="BG3"/>
    </sheetView>
  </sheetViews>
  <sheetFormatPr defaultColWidth="5.7109375" defaultRowHeight="12" x14ac:dyDescent="0.2"/>
  <cols>
    <col min="1" max="1" width="4.140625" style="141" bestFit="1" customWidth="1"/>
    <col min="2" max="2" width="4" style="141" bestFit="1" customWidth="1"/>
    <col min="3" max="3" width="13.140625" style="141" bestFit="1" customWidth="1"/>
    <col min="4" max="4" width="6" style="141" bestFit="1" customWidth="1"/>
    <col min="5" max="5" width="14" style="141" bestFit="1" customWidth="1"/>
    <col min="6" max="6" width="2.28515625" style="141" bestFit="1" customWidth="1"/>
    <col min="7" max="11" width="2" style="141" bestFit="1" customWidth="1"/>
    <col min="12" max="12" width="3.42578125" style="141" bestFit="1" customWidth="1"/>
    <col min="13" max="13" width="5" style="141" bestFit="1" customWidth="1"/>
    <col min="14" max="14" width="2.28515625" style="141" bestFit="1" customWidth="1"/>
    <col min="15" max="20" width="2" style="141" bestFit="1" customWidth="1"/>
    <col min="21" max="21" width="5" style="141" bestFit="1" customWidth="1"/>
    <col min="22" max="22" width="2.28515625" style="141" bestFit="1" customWidth="1"/>
    <col min="23" max="23" width="2" style="141" bestFit="1" customWidth="1"/>
    <col min="24" max="24" width="3.42578125" style="141" bestFit="1" customWidth="1"/>
    <col min="25" max="25" width="2" style="141" bestFit="1" customWidth="1"/>
    <col min="26" max="26" width="3.42578125" style="141" bestFit="1" customWidth="1"/>
    <col min="27" max="27" width="2" style="141" bestFit="1" customWidth="1"/>
    <col min="28" max="28" width="3.42578125" style="141" bestFit="1" customWidth="1"/>
    <col min="29" max="29" width="5" style="141" bestFit="1" customWidth="1"/>
    <col min="30" max="30" width="2.28515625" style="141" bestFit="1" customWidth="1"/>
    <col min="31" max="33" width="2" style="141" bestFit="1" customWidth="1"/>
    <col min="34" max="34" width="3.28515625" style="141" bestFit="1" customWidth="1"/>
    <col min="35" max="35" width="2" style="141" bestFit="1" customWidth="1"/>
    <col min="36" max="36" width="3.42578125" style="141" bestFit="1" customWidth="1"/>
    <col min="37" max="37" width="5" style="141" bestFit="1" customWidth="1"/>
    <col min="38" max="38" width="2.28515625" style="141" bestFit="1" customWidth="1"/>
    <col min="39" max="41" width="2" style="141" bestFit="1" customWidth="1"/>
    <col min="42" max="42" width="3.42578125" style="141" bestFit="1" customWidth="1"/>
    <col min="43" max="43" width="2" style="141" bestFit="1" customWidth="1"/>
    <col min="44" max="44" width="3.42578125" style="141" bestFit="1" customWidth="1"/>
    <col min="45" max="45" width="5" style="141" bestFit="1" customWidth="1"/>
    <col min="46" max="46" width="2.28515625" style="141" bestFit="1" customWidth="1"/>
    <col min="47" max="47" width="2" style="141" bestFit="1" customWidth="1"/>
    <col min="48" max="48" width="3.42578125" style="141" bestFit="1" customWidth="1"/>
    <col min="49" max="49" width="2" style="141" bestFit="1" customWidth="1"/>
    <col min="50" max="50" width="3" style="141" bestFit="1" customWidth="1"/>
    <col min="51" max="51" width="2" style="141" bestFit="1" customWidth="1"/>
    <col min="52" max="52" width="3.28515625" style="141" bestFit="1" customWidth="1"/>
    <col min="53" max="53" width="5" style="141" bestFit="1" customWidth="1"/>
    <col min="54" max="54" width="2.28515625" style="141" bestFit="1" customWidth="1"/>
    <col min="55" max="56" width="2" style="141" bestFit="1" customWidth="1"/>
    <col min="57" max="57" width="5" style="141" bestFit="1" customWidth="1"/>
    <col min="58" max="58" width="1.42578125" style="141" bestFit="1" customWidth="1"/>
    <col min="59" max="59" width="6.42578125" style="141" bestFit="1" customWidth="1"/>
    <col min="60" max="16384" width="5.7109375" style="141"/>
  </cols>
  <sheetData>
    <row r="1" spans="1:60" s="143" customFormat="1" x14ac:dyDescent="0.2">
      <c r="A1" s="180" t="s">
        <v>178</v>
      </c>
      <c r="B1" s="180"/>
      <c r="C1" s="180"/>
      <c r="D1" s="180"/>
      <c r="E1" s="181"/>
      <c r="F1" s="182" t="s">
        <v>28</v>
      </c>
      <c r="G1" s="181"/>
      <c r="H1" s="181"/>
      <c r="I1" s="181"/>
      <c r="J1" s="181"/>
      <c r="K1" s="181"/>
      <c r="L1" s="181"/>
      <c r="M1" s="183"/>
      <c r="N1" s="182" t="s">
        <v>173</v>
      </c>
      <c r="O1" s="181"/>
      <c r="P1" s="181"/>
      <c r="Q1" s="181"/>
      <c r="R1" s="181"/>
      <c r="S1" s="181"/>
      <c r="T1" s="181"/>
      <c r="U1" s="183"/>
      <c r="V1" s="182" t="s">
        <v>228</v>
      </c>
      <c r="W1" s="181"/>
      <c r="X1" s="181"/>
      <c r="Y1" s="181"/>
      <c r="Z1" s="181"/>
      <c r="AA1" s="181"/>
      <c r="AB1" s="181"/>
      <c r="AC1" s="183"/>
      <c r="AD1" s="180" t="s">
        <v>246</v>
      </c>
      <c r="AE1" s="180"/>
      <c r="AF1" s="180"/>
      <c r="AG1" s="180"/>
      <c r="AH1" s="180"/>
      <c r="AI1" s="180"/>
      <c r="AJ1" s="180"/>
      <c r="AK1" s="180"/>
      <c r="AL1" s="182" t="s">
        <v>30</v>
      </c>
      <c r="AM1" s="181"/>
      <c r="AN1" s="181"/>
      <c r="AO1" s="181"/>
      <c r="AP1" s="181"/>
      <c r="AQ1" s="181"/>
      <c r="AR1" s="181"/>
      <c r="AS1" s="183"/>
      <c r="AT1" s="182" t="s">
        <v>28</v>
      </c>
      <c r="AU1" s="181"/>
      <c r="AV1" s="181"/>
      <c r="AW1" s="181"/>
      <c r="AX1" s="181"/>
      <c r="AY1" s="181"/>
      <c r="AZ1" s="181"/>
      <c r="BA1" s="183"/>
      <c r="BB1" s="180" t="s">
        <v>381</v>
      </c>
      <c r="BC1" s="180"/>
      <c r="BD1" s="180"/>
      <c r="BE1" s="180"/>
    </row>
    <row r="2" spans="1:60" x14ac:dyDescent="0.2">
      <c r="A2" s="141" t="s">
        <v>1</v>
      </c>
      <c r="B2" s="141" t="s">
        <v>2</v>
      </c>
      <c r="C2" s="141" t="s">
        <v>3</v>
      </c>
      <c r="D2" s="141" t="s">
        <v>45</v>
      </c>
      <c r="E2" s="141" t="s">
        <v>4</v>
      </c>
      <c r="F2" s="149" t="s">
        <v>5</v>
      </c>
      <c r="G2" s="184" t="s">
        <v>8</v>
      </c>
      <c r="H2" s="184"/>
      <c r="I2" s="184" t="s">
        <v>9</v>
      </c>
      <c r="J2" s="184"/>
      <c r="K2" s="184" t="s">
        <v>10</v>
      </c>
      <c r="L2" s="184"/>
      <c r="M2" s="144" t="s">
        <v>6</v>
      </c>
      <c r="N2" s="149" t="s">
        <v>5</v>
      </c>
      <c r="O2" s="184" t="s">
        <v>8</v>
      </c>
      <c r="P2" s="184"/>
      <c r="Q2" s="184" t="s">
        <v>9</v>
      </c>
      <c r="R2" s="184"/>
      <c r="S2" s="184" t="s">
        <v>10</v>
      </c>
      <c r="T2" s="184"/>
      <c r="U2" s="144" t="s">
        <v>6</v>
      </c>
      <c r="V2" s="149" t="s">
        <v>5</v>
      </c>
      <c r="W2" s="184" t="s">
        <v>8</v>
      </c>
      <c r="X2" s="184"/>
      <c r="Y2" s="184" t="s">
        <v>9</v>
      </c>
      <c r="Z2" s="184"/>
      <c r="AA2" s="184" t="s">
        <v>10</v>
      </c>
      <c r="AB2" s="184"/>
      <c r="AC2" s="144" t="s">
        <v>6</v>
      </c>
      <c r="AD2" s="141" t="s">
        <v>5</v>
      </c>
      <c r="AE2" s="185" t="s">
        <v>8</v>
      </c>
      <c r="AF2" s="185"/>
      <c r="AG2" s="185" t="s">
        <v>9</v>
      </c>
      <c r="AH2" s="185"/>
      <c r="AI2" s="185" t="s">
        <v>10</v>
      </c>
      <c r="AJ2" s="185"/>
      <c r="AK2" s="143" t="s">
        <v>6</v>
      </c>
      <c r="AL2" s="149" t="s">
        <v>5</v>
      </c>
      <c r="AM2" s="184" t="s">
        <v>8</v>
      </c>
      <c r="AN2" s="184"/>
      <c r="AO2" s="184" t="s">
        <v>9</v>
      </c>
      <c r="AP2" s="184"/>
      <c r="AQ2" s="184" t="s">
        <v>10</v>
      </c>
      <c r="AR2" s="184"/>
      <c r="AS2" s="144" t="s">
        <v>6</v>
      </c>
      <c r="AT2" s="149" t="s">
        <v>5</v>
      </c>
      <c r="AU2" s="184" t="s">
        <v>8</v>
      </c>
      <c r="AV2" s="184"/>
      <c r="AW2" s="184" t="s">
        <v>9</v>
      </c>
      <c r="AX2" s="184"/>
      <c r="AY2" s="184" t="s">
        <v>10</v>
      </c>
      <c r="AZ2" s="184"/>
      <c r="BA2" s="144" t="s">
        <v>6</v>
      </c>
      <c r="BB2" s="141" t="s">
        <v>5</v>
      </c>
      <c r="BC2" s="185" t="s">
        <v>39</v>
      </c>
      <c r="BD2" s="185"/>
      <c r="BE2" s="143" t="s">
        <v>6</v>
      </c>
      <c r="BF2" s="143"/>
      <c r="BG2" s="53" t="s">
        <v>13</v>
      </c>
    </row>
    <row r="3" spans="1:60" x14ac:dyDescent="0.2">
      <c r="A3" s="141">
        <v>1</v>
      </c>
      <c r="B3" s="141">
        <v>11</v>
      </c>
      <c r="C3" s="141" t="s">
        <v>179</v>
      </c>
      <c r="D3" s="141" t="s">
        <v>185</v>
      </c>
      <c r="E3" s="141" t="s">
        <v>186</v>
      </c>
      <c r="F3" s="149">
        <v>3</v>
      </c>
      <c r="G3" s="142">
        <v>2</v>
      </c>
      <c r="H3" s="142">
        <v>6</v>
      </c>
      <c r="I3" s="142">
        <v>2</v>
      </c>
      <c r="J3" s="142">
        <v>6</v>
      </c>
      <c r="K3" s="142">
        <v>2</v>
      </c>
      <c r="L3" s="142">
        <v>6</v>
      </c>
      <c r="M3" s="144">
        <f>SUM(F3,G3,H3,I3,J3,K3,L3)</f>
        <v>27</v>
      </c>
      <c r="N3" s="149">
        <v>3</v>
      </c>
      <c r="O3" s="142">
        <v>2</v>
      </c>
      <c r="P3" s="142">
        <v>3</v>
      </c>
      <c r="Q3" s="142">
        <v>2</v>
      </c>
      <c r="R3" s="142">
        <v>6</v>
      </c>
      <c r="S3" s="142">
        <v>2</v>
      </c>
      <c r="T3" s="142">
        <v>6</v>
      </c>
      <c r="U3" s="144">
        <f>SUM(N3,O3,P3,Q3,R3,S3,T3)</f>
        <v>24</v>
      </c>
      <c r="V3" s="149">
        <v>3</v>
      </c>
      <c r="W3" s="142">
        <v>2</v>
      </c>
      <c r="X3" s="142">
        <v>9</v>
      </c>
      <c r="Y3" s="142">
        <v>2</v>
      </c>
      <c r="Z3" s="142">
        <v>9</v>
      </c>
      <c r="AA3" s="142"/>
      <c r="AB3" s="142" t="s">
        <v>27</v>
      </c>
      <c r="AC3" s="144">
        <f>SUM(V3,W3,X3,Y3,Z3,AA3,AB3)</f>
        <v>25</v>
      </c>
      <c r="AD3" s="141">
        <v>3</v>
      </c>
      <c r="AE3" s="141">
        <v>2</v>
      </c>
      <c r="AF3" s="141">
        <v>6</v>
      </c>
      <c r="AG3" s="141">
        <v>2</v>
      </c>
      <c r="AH3" s="141" t="s">
        <v>26</v>
      </c>
      <c r="AI3" s="141">
        <v>2</v>
      </c>
      <c r="AJ3" s="141">
        <v>6</v>
      </c>
      <c r="AK3" s="143">
        <f>SUM(AD3,AE3,AF3,AG3,AH3,AI3,AJ3)</f>
        <v>21</v>
      </c>
      <c r="AL3" s="149"/>
      <c r="AM3" s="142"/>
      <c r="AN3" s="142"/>
      <c r="AO3" s="142"/>
      <c r="AP3" s="142"/>
      <c r="AQ3" s="142"/>
      <c r="AR3" s="142"/>
      <c r="AS3" s="144"/>
      <c r="AT3" s="149">
        <v>5</v>
      </c>
      <c r="AU3" s="142">
        <v>2</v>
      </c>
      <c r="AV3" s="142">
        <v>19</v>
      </c>
      <c r="AW3" s="142">
        <v>2</v>
      </c>
      <c r="AX3" s="142">
        <v>24</v>
      </c>
      <c r="AY3" s="142">
        <v>2</v>
      </c>
      <c r="AZ3" s="142">
        <v>24</v>
      </c>
      <c r="BA3" s="144">
        <f>SUM(AT3,AU3,AV3,AW3,AX3,AY3,AZ3)</f>
        <v>78</v>
      </c>
      <c r="BB3" s="141">
        <v>3</v>
      </c>
      <c r="BC3" s="141">
        <v>2</v>
      </c>
      <c r="BD3" s="141">
        <v>9</v>
      </c>
      <c r="BE3" s="148">
        <f>SUM(BB3,BC3,BD3)</f>
        <v>14</v>
      </c>
      <c r="BF3" s="143" t="s">
        <v>14</v>
      </c>
      <c r="BG3" s="54">
        <f>SUM(M3,U3,AC3,AK3,AS3,BA3,BE3)</f>
        <v>189</v>
      </c>
      <c r="BH3" s="142"/>
    </row>
    <row r="4" spans="1:60" x14ac:dyDescent="0.2">
      <c r="A4" s="141">
        <v>2</v>
      </c>
      <c r="B4" s="141">
        <v>34</v>
      </c>
      <c r="C4" s="141" t="s">
        <v>180</v>
      </c>
      <c r="D4" s="141" t="s">
        <v>185</v>
      </c>
      <c r="E4" s="141" t="s">
        <v>187</v>
      </c>
      <c r="F4" s="149">
        <v>2</v>
      </c>
      <c r="G4" s="142">
        <v>2</v>
      </c>
      <c r="H4" s="142">
        <v>3</v>
      </c>
      <c r="I4" s="142">
        <v>2</v>
      </c>
      <c r="J4" s="142">
        <v>3</v>
      </c>
      <c r="K4" s="142"/>
      <c r="L4" s="142" t="s">
        <v>27</v>
      </c>
      <c r="M4" s="144">
        <f>SUM(F4,G4,H4,I4,J4,K4,L4)</f>
        <v>12</v>
      </c>
      <c r="N4" s="149">
        <v>2</v>
      </c>
      <c r="O4" s="142">
        <v>2</v>
      </c>
      <c r="P4" s="142">
        <v>6</v>
      </c>
      <c r="Q4" s="142">
        <v>2</v>
      </c>
      <c r="R4" s="142">
        <v>3</v>
      </c>
      <c r="S4" s="142">
        <v>2</v>
      </c>
      <c r="T4" s="142">
        <v>3</v>
      </c>
      <c r="U4" s="144">
        <f>SUM(N4,O4,P4,Q4,R4,S4,T4)</f>
        <v>20</v>
      </c>
      <c r="V4" s="149">
        <v>2</v>
      </c>
      <c r="W4" s="142">
        <v>2</v>
      </c>
      <c r="X4" s="142">
        <v>6</v>
      </c>
      <c r="Y4" s="142"/>
      <c r="Z4" s="142" t="s">
        <v>27</v>
      </c>
      <c r="AA4" s="142"/>
      <c r="AB4" s="142" t="s">
        <v>27</v>
      </c>
      <c r="AC4" s="144">
        <f>SUM(V4,W4,X4,Y4,Z4,AA4,AB4)</f>
        <v>10</v>
      </c>
      <c r="AD4" s="141">
        <v>2</v>
      </c>
      <c r="AE4" s="141">
        <v>2</v>
      </c>
      <c r="AF4" s="141">
        <v>3</v>
      </c>
      <c r="AG4" s="141">
        <v>2</v>
      </c>
      <c r="AH4" s="141">
        <v>6</v>
      </c>
      <c r="AJ4" s="141" t="s">
        <v>27</v>
      </c>
      <c r="AK4" s="143">
        <f>SUM(AD4,AE4,AF4,AG4,AH4,AI4,AJ4)</f>
        <v>15</v>
      </c>
      <c r="AL4" s="149">
        <v>2</v>
      </c>
      <c r="AM4" s="142">
        <v>2</v>
      </c>
      <c r="AN4" s="142">
        <v>3</v>
      </c>
      <c r="AO4" s="142"/>
      <c r="AP4" s="142" t="s">
        <v>27</v>
      </c>
      <c r="AQ4" s="142"/>
      <c r="AR4" s="142" t="s">
        <v>27</v>
      </c>
      <c r="AS4" s="144">
        <f>SUM(AL4,AM4,AN4,AO4,AP4,AQ4,AR4)</f>
        <v>7</v>
      </c>
      <c r="AT4" s="149">
        <v>3</v>
      </c>
      <c r="AU4" s="142">
        <v>2</v>
      </c>
      <c r="AV4" s="142">
        <v>15</v>
      </c>
      <c r="AW4" s="142">
        <v>2</v>
      </c>
      <c r="AX4" s="142">
        <v>19</v>
      </c>
      <c r="AY4" s="142">
        <v>2</v>
      </c>
      <c r="AZ4" s="142">
        <v>19</v>
      </c>
      <c r="BA4" s="144">
        <f>SUM(AT4,AU4,AV4,AW4,AX4,AY4,AZ4)</f>
        <v>62</v>
      </c>
      <c r="BB4" s="168">
        <v>2</v>
      </c>
      <c r="BC4" s="141">
        <v>2</v>
      </c>
      <c r="BD4" s="141">
        <v>6</v>
      </c>
      <c r="BE4" s="148">
        <f>SUM(BB4,BC4,BD4)</f>
        <v>10</v>
      </c>
      <c r="BF4" s="143" t="s">
        <v>14</v>
      </c>
      <c r="BG4" s="54">
        <f>SUM(M4,U4,AC4,AK4,AS4,BA4,BE4)</f>
        <v>136</v>
      </c>
      <c r="BH4" s="142"/>
    </row>
    <row r="5" spans="1:60" s="145" customFormat="1" ht="24" x14ac:dyDescent="0.25">
      <c r="A5" s="145">
        <v>3</v>
      </c>
      <c r="B5" s="16" t="s">
        <v>377</v>
      </c>
      <c r="C5" s="145" t="s">
        <v>229</v>
      </c>
      <c r="D5" s="145" t="s">
        <v>185</v>
      </c>
      <c r="E5" s="145" t="s">
        <v>187</v>
      </c>
      <c r="F5" s="13"/>
      <c r="G5" s="146"/>
      <c r="H5" s="146"/>
      <c r="I5" s="146"/>
      <c r="J5" s="146"/>
      <c r="K5" s="146"/>
      <c r="L5" s="146"/>
      <c r="M5" s="147"/>
      <c r="N5" s="13"/>
      <c r="O5" s="146"/>
      <c r="P5" s="146"/>
      <c r="Q5" s="146"/>
      <c r="R5" s="146"/>
      <c r="S5" s="146"/>
      <c r="T5" s="146"/>
      <c r="U5" s="147"/>
      <c r="V5" s="13">
        <v>2</v>
      </c>
      <c r="W5" s="146"/>
      <c r="X5" s="146" t="s">
        <v>27</v>
      </c>
      <c r="Y5" s="146"/>
      <c r="Z5" s="146" t="s">
        <v>27</v>
      </c>
      <c r="AA5" s="146"/>
      <c r="AB5" s="146" t="s">
        <v>27</v>
      </c>
      <c r="AC5" s="147">
        <f>SUM(V5,W5,X5,Y5,Z5,AA5,AB5)</f>
        <v>2</v>
      </c>
      <c r="AK5" s="148"/>
      <c r="AL5" s="13"/>
      <c r="AM5" s="146"/>
      <c r="AN5" s="146"/>
      <c r="AO5" s="146"/>
      <c r="AP5" s="146"/>
      <c r="AQ5" s="146"/>
      <c r="AR5" s="146"/>
      <c r="AS5" s="147"/>
      <c r="AT5" s="13">
        <v>2</v>
      </c>
      <c r="AU5" s="146">
        <v>2</v>
      </c>
      <c r="AV5" s="146">
        <v>24</v>
      </c>
      <c r="AW5" s="146">
        <v>2</v>
      </c>
      <c r="AX5" s="146">
        <v>12</v>
      </c>
      <c r="AY5" s="146">
        <v>2</v>
      </c>
      <c r="AZ5" s="146" t="s">
        <v>26</v>
      </c>
      <c r="BA5" s="147">
        <f>SUM(AT5,AU5,AV5,AW5,AX5,AY5,AZ5)</f>
        <v>44</v>
      </c>
      <c r="BE5" s="148"/>
      <c r="BF5" s="148" t="s">
        <v>14</v>
      </c>
      <c r="BG5" s="54">
        <f>SUM(M5,U5,AC5,AK5,AS5,BA5,BE5)</f>
        <v>46</v>
      </c>
      <c r="BH5" s="146"/>
    </row>
    <row r="6" spans="1:60" s="145" customFormat="1" ht="24" x14ac:dyDescent="0.25">
      <c r="A6" s="145">
        <v>4</v>
      </c>
      <c r="B6" s="16">
        <v>9</v>
      </c>
      <c r="C6" s="145" t="s">
        <v>378</v>
      </c>
      <c r="D6" s="16" t="s">
        <v>379</v>
      </c>
      <c r="E6" s="145" t="s">
        <v>380</v>
      </c>
      <c r="F6" s="13"/>
      <c r="G6" s="146"/>
      <c r="H6" s="146"/>
      <c r="I6" s="146"/>
      <c r="J6" s="146"/>
      <c r="K6" s="146"/>
      <c r="L6" s="146"/>
      <c r="M6" s="147"/>
      <c r="N6" s="13"/>
      <c r="O6" s="146"/>
      <c r="P6" s="146"/>
      <c r="Q6" s="146"/>
      <c r="R6" s="146"/>
      <c r="S6" s="146"/>
      <c r="T6" s="146"/>
      <c r="U6" s="147"/>
      <c r="V6" s="13"/>
      <c r="W6" s="146"/>
      <c r="X6" s="146"/>
      <c r="Y6" s="146"/>
      <c r="Z6" s="146"/>
      <c r="AA6" s="146"/>
      <c r="AB6" s="146"/>
      <c r="AC6" s="147"/>
      <c r="AK6" s="148"/>
      <c r="AL6" s="13"/>
      <c r="AM6" s="146"/>
      <c r="AN6" s="146"/>
      <c r="AO6" s="146"/>
      <c r="AP6" s="146"/>
      <c r="AQ6" s="146"/>
      <c r="AR6" s="146"/>
      <c r="AS6" s="147"/>
      <c r="AT6" s="13">
        <v>2</v>
      </c>
      <c r="AU6" s="146"/>
      <c r="AV6" s="146" t="s">
        <v>27</v>
      </c>
      <c r="AW6" s="146">
        <v>2</v>
      </c>
      <c r="AX6" s="146">
        <v>15</v>
      </c>
      <c r="AY6" s="146">
        <v>2</v>
      </c>
      <c r="AZ6" s="146">
        <v>15</v>
      </c>
      <c r="BA6" s="147">
        <f>SUM(AT6,AU6,AV6,AW6,AX6,AY6,AZ6)</f>
        <v>36</v>
      </c>
      <c r="BB6" s="145">
        <v>2</v>
      </c>
      <c r="BC6" s="145">
        <v>2</v>
      </c>
      <c r="BD6" s="145">
        <v>3</v>
      </c>
      <c r="BE6" s="148">
        <f>SUM(BB6,BC6,BD6)</f>
        <v>7</v>
      </c>
      <c r="BF6" s="148" t="s">
        <v>14</v>
      </c>
      <c r="BG6" s="54">
        <f>SUM(M6,U6,AC6,AK6,AS6,BA6,BE6)</f>
        <v>43</v>
      </c>
      <c r="BH6" s="146"/>
    </row>
  </sheetData>
  <mergeCells count="27">
    <mergeCell ref="AQ2:AR2"/>
    <mergeCell ref="AE2:AF2"/>
    <mergeCell ref="AG2:AH2"/>
    <mergeCell ref="AI2:AJ2"/>
    <mergeCell ref="AM2:AN2"/>
    <mergeCell ref="AO2:AP2"/>
    <mergeCell ref="BB1:BE1"/>
    <mergeCell ref="G2:H2"/>
    <mergeCell ref="I2:J2"/>
    <mergeCell ref="K2:L2"/>
    <mergeCell ref="O2:P2"/>
    <mergeCell ref="Q2:R2"/>
    <mergeCell ref="S2:T2"/>
    <mergeCell ref="W2:X2"/>
    <mergeCell ref="Y2:Z2"/>
    <mergeCell ref="AA2:AB2"/>
    <mergeCell ref="AL1:AS1"/>
    <mergeCell ref="AT1:BA1"/>
    <mergeCell ref="AU2:AV2"/>
    <mergeCell ref="AW2:AX2"/>
    <mergeCell ref="AY2:AZ2"/>
    <mergeCell ref="BC2:BD2"/>
    <mergeCell ref="A1:E1"/>
    <mergeCell ref="F1:M1"/>
    <mergeCell ref="N1:U1"/>
    <mergeCell ref="V1:AC1"/>
    <mergeCell ref="AD1:A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workbookViewId="0">
      <pane xSplit="5" ySplit="1" topLeftCell="AS2" activePane="bottomRight" state="frozen"/>
      <selection activeCell="A10" sqref="A10"/>
      <selection pane="topRight" activeCell="A10" sqref="A10"/>
      <selection pane="bottomLeft" activeCell="A10" sqref="A10"/>
      <selection pane="bottomRight" activeCell="AW5" sqref="AW5"/>
    </sheetView>
  </sheetViews>
  <sheetFormatPr defaultColWidth="9.140625" defaultRowHeight="12" x14ac:dyDescent="0.2"/>
  <cols>
    <col min="1" max="1" width="4.140625" style="2" bestFit="1" customWidth="1"/>
    <col min="2" max="2" width="4" style="2" bestFit="1" customWidth="1"/>
    <col min="3" max="3" width="18" style="2" bestFit="1" customWidth="1"/>
    <col min="4" max="4" width="5.7109375" style="2" bestFit="1" customWidth="1"/>
    <col min="5" max="5" width="12.5703125" style="2" bestFit="1" customWidth="1"/>
    <col min="6" max="6" width="2.28515625" style="2" bestFit="1" customWidth="1"/>
    <col min="7" max="7" width="2" style="2" bestFit="1" customWidth="1"/>
    <col min="8" max="8" width="3.5703125" style="2" bestFit="1" customWidth="1"/>
    <col min="9" max="9" width="2" style="2" bestFit="1" customWidth="1"/>
    <col min="10" max="10" width="3.42578125" style="2" bestFit="1" customWidth="1"/>
    <col min="11" max="11" width="2" style="2" bestFit="1" customWidth="1"/>
    <col min="12" max="12" width="3.42578125" style="2" bestFit="1" customWidth="1"/>
    <col min="13" max="13" width="5" style="3" bestFit="1" customWidth="1"/>
    <col min="14" max="14" width="2.28515625" style="1" bestFit="1" customWidth="1"/>
    <col min="15" max="15" width="2" style="1" bestFit="1" customWidth="1"/>
    <col min="16" max="16" width="3.42578125" style="1" bestFit="1" customWidth="1"/>
    <col min="17" max="17" width="2" style="1" bestFit="1" customWidth="1"/>
    <col min="18" max="18" width="3.42578125" style="1" bestFit="1" customWidth="1"/>
    <col min="19" max="19" width="2" style="1" bestFit="1" customWidth="1"/>
    <col min="20" max="20" width="3.42578125" style="1" bestFit="1" customWidth="1"/>
    <col min="21" max="21" width="5" style="1" bestFit="1" customWidth="1"/>
    <col min="22" max="22" width="2.28515625" style="1" bestFit="1" customWidth="1"/>
    <col min="23" max="23" width="2" style="1" bestFit="1" customWidth="1"/>
    <col min="24" max="24" width="3" style="1" bestFit="1" customWidth="1"/>
    <col min="25" max="25" width="2" style="1" bestFit="1" customWidth="1"/>
    <col min="26" max="26" width="3" style="1" bestFit="1" customWidth="1"/>
    <col min="27" max="27" width="2" style="1" bestFit="1" customWidth="1"/>
    <col min="28" max="28" width="3.42578125" style="1" bestFit="1" customWidth="1"/>
    <col min="29" max="29" width="5" style="1" bestFit="1" customWidth="1"/>
    <col min="30" max="30" width="2.28515625" style="1" bestFit="1" customWidth="1"/>
    <col min="31" max="31" width="2" style="1" bestFit="1" customWidth="1"/>
    <col min="32" max="32" width="3.42578125" style="1" bestFit="1" customWidth="1"/>
    <col min="33" max="33" width="2" style="1" bestFit="1" customWidth="1"/>
    <col min="34" max="34" width="3.42578125" style="1" bestFit="1" customWidth="1"/>
    <col min="35" max="35" width="2" style="1" bestFit="1" customWidth="1"/>
    <col min="36" max="36" width="3.42578125" style="1" bestFit="1" customWidth="1"/>
    <col min="37" max="37" width="5" style="1" bestFit="1" customWidth="1"/>
    <col min="38" max="38" width="2.28515625" style="1" bestFit="1" customWidth="1"/>
    <col min="39" max="39" width="2" style="1" bestFit="1" customWidth="1"/>
    <col min="40" max="40" width="3" style="1" bestFit="1" customWidth="1"/>
    <col min="41" max="44" width="3.28515625" style="1" customWidth="1"/>
    <col min="45" max="45" width="5" style="1" bestFit="1" customWidth="1"/>
    <col min="46" max="46" width="2.28515625" style="1" bestFit="1" customWidth="1"/>
    <col min="47" max="48" width="3.28515625" style="1" customWidth="1"/>
    <col min="49" max="49" width="5.42578125" style="1" bestFit="1" customWidth="1"/>
    <col min="50" max="50" width="1.42578125" style="1" bestFit="1" customWidth="1"/>
    <col min="51" max="51" width="6.42578125" style="25" bestFit="1" customWidth="1"/>
    <col min="52" max="16384" width="9.140625" style="1"/>
  </cols>
  <sheetData>
    <row r="1" spans="1:51" s="25" customFormat="1" x14ac:dyDescent="0.2">
      <c r="A1" s="180" t="s">
        <v>32</v>
      </c>
      <c r="B1" s="180"/>
      <c r="C1" s="180"/>
      <c r="D1" s="180"/>
      <c r="E1" s="183"/>
      <c r="F1" s="182" t="s">
        <v>28</v>
      </c>
      <c r="G1" s="181"/>
      <c r="H1" s="181"/>
      <c r="I1" s="181"/>
      <c r="J1" s="181"/>
      <c r="K1" s="181"/>
      <c r="L1" s="181"/>
      <c r="M1" s="183"/>
      <c r="N1" s="180" t="s">
        <v>173</v>
      </c>
      <c r="O1" s="180"/>
      <c r="P1" s="180"/>
      <c r="Q1" s="180"/>
      <c r="R1" s="180"/>
      <c r="S1" s="180"/>
      <c r="T1" s="180"/>
      <c r="U1" s="180"/>
      <c r="V1" s="182" t="s">
        <v>228</v>
      </c>
      <c r="W1" s="181"/>
      <c r="X1" s="181"/>
      <c r="Y1" s="181"/>
      <c r="Z1" s="181"/>
      <c r="AA1" s="181"/>
      <c r="AB1" s="181"/>
      <c r="AC1" s="183"/>
      <c r="AD1" s="180" t="s">
        <v>246</v>
      </c>
      <c r="AE1" s="180"/>
      <c r="AF1" s="180"/>
      <c r="AG1" s="180"/>
      <c r="AH1" s="180"/>
      <c r="AI1" s="180"/>
      <c r="AJ1" s="180"/>
      <c r="AK1" s="180"/>
      <c r="AL1" s="182" t="s">
        <v>28</v>
      </c>
      <c r="AM1" s="181"/>
      <c r="AN1" s="181"/>
      <c r="AO1" s="181"/>
      <c r="AP1" s="181"/>
      <c r="AQ1" s="181"/>
      <c r="AR1" s="181"/>
      <c r="AS1" s="183"/>
      <c r="AT1" s="180" t="s">
        <v>381</v>
      </c>
      <c r="AU1" s="180"/>
      <c r="AV1" s="180"/>
      <c r="AW1" s="180"/>
      <c r="AX1" s="4"/>
      <c r="AY1" s="143"/>
    </row>
    <row r="2" spans="1:51" x14ac:dyDescent="0.2">
      <c r="A2" s="2" t="s">
        <v>1</v>
      </c>
      <c r="B2" s="2" t="s">
        <v>2</v>
      </c>
      <c r="C2" s="2" t="s">
        <v>3</v>
      </c>
      <c r="D2" s="2" t="s">
        <v>45</v>
      </c>
      <c r="E2" s="2" t="s">
        <v>4</v>
      </c>
      <c r="F2" s="5" t="s">
        <v>5</v>
      </c>
      <c r="G2" s="184" t="s">
        <v>8</v>
      </c>
      <c r="H2" s="184"/>
      <c r="I2" s="184" t="s">
        <v>9</v>
      </c>
      <c r="J2" s="184"/>
      <c r="K2" s="184" t="s">
        <v>10</v>
      </c>
      <c r="L2" s="184"/>
      <c r="M2" s="4" t="s">
        <v>6</v>
      </c>
      <c r="N2" s="5" t="s">
        <v>5</v>
      </c>
      <c r="O2" s="185" t="s">
        <v>8</v>
      </c>
      <c r="P2" s="185"/>
      <c r="Q2" s="185" t="s">
        <v>9</v>
      </c>
      <c r="R2" s="185"/>
      <c r="S2" s="185" t="s">
        <v>10</v>
      </c>
      <c r="T2" s="185"/>
      <c r="U2" s="3" t="s">
        <v>6</v>
      </c>
      <c r="V2" s="5" t="s">
        <v>5</v>
      </c>
      <c r="W2" s="184" t="s">
        <v>8</v>
      </c>
      <c r="X2" s="184"/>
      <c r="Y2" s="184" t="s">
        <v>9</v>
      </c>
      <c r="Z2" s="184"/>
      <c r="AA2" s="184" t="s">
        <v>10</v>
      </c>
      <c r="AB2" s="184"/>
      <c r="AC2" s="7" t="s">
        <v>6</v>
      </c>
      <c r="AD2" s="2" t="s">
        <v>5</v>
      </c>
      <c r="AE2" s="185" t="s">
        <v>8</v>
      </c>
      <c r="AF2" s="185"/>
      <c r="AG2" s="185" t="s">
        <v>9</v>
      </c>
      <c r="AH2" s="185"/>
      <c r="AI2" s="185" t="s">
        <v>10</v>
      </c>
      <c r="AJ2" s="185"/>
      <c r="AK2" s="3" t="s">
        <v>6</v>
      </c>
      <c r="AL2" s="5" t="s">
        <v>5</v>
      </c>
      <c r="AM2" s="184" t="s">
        <v>8</v>
      </c>
      <c r="AN2" s="184"/>
      <c r="AO2" s="184" t="s">
        <v>9</v>
      </c>
      <c r="AP2" s="184"/>
      <c r="AQ2" s="184" t="s">
        <v>10</v>
      </c>
      <c r="AR2" s="184"/>
      <c r="AS2" s="7" t="s">
        <v>6</v>
      </c>
      <c r="AT2" s="66" t="s">
        <v>5</v>
      </c>
      <c r="AU2" s="185" t="s">
        <v>39</v>
      </c>
      <c r="AV2" s="185"/>
      <c r="AW2" s="65" t="s">
        <v>6</v>
      </c>
      <c r="AX2" s="3"/>
      <c r="AY2" s="144" t="s">
        <v>13</v>
      </c>
    </row>
    <row r="3" spans="1:51" x14ac:dyDescent="0.2">
      <c r="A3" s="2">
        <v>1</v>
      </c>
      <c r="B3" s="2">
        <v>73</v>
      </c>
      <c r="C3" s="2" t="s">
        <v>132</v>
      </c>
      <c r="D3" s="2" t="s">
        <v>84</v>
      </c>
      <c r="E3" s="2" t="s">
        <v>133</v>
      </c>
      <c r="F3" s="5">
        <v>5</v>
      </c>
      <c r="G3" s="6">
        <v>2</v>
      </c>
      <c r="H3" s="6">
        <v>24</v>
      </c>
      <c r="I3" s="6">
        <v>2</v>
      </c>
      <c r="J3" s="6">
        <v>24</v>
      </c>
      <c r="K3" s="6">
        <v>2</v>
      </c>
      <c r="L3" s="6">
        <v>15</v>
      </c>
      <c r="M3" s="4">
        <f>SUM(F3,G3,H3,I3,J3,K3,L3)</f>
        <v>74</v>
      </c>
      <c r="N3" s="5"/>
      <c r="O3" s="2"/>
      <c r="P3" s="2"/>
      <c r="Q3" s="2">
        <v>2</v>
      </c>
      <c r="R3" s="2">
        <v>19</v>
      </c>
      <c r="S3" s="2">
        <v>2</v>
      </c>
      <c r="T3" s="2">
        <v>24</v>
      </c>
      <c r="U3" s="3">
        <f>SUM(N3,O3,P3,Q3,R3,S3,T3)</f>
        <v>47</v>
      </c>
      <c r="V3" s="5">
        <v>5</v>
      </c>
      <c r="W3" s="6">
        <v>2</v>
      </c>
      <c r="X3" s="6">
        <v>24</v>
      </c>
      <c r="Y3" s="6">
        <v>2</v>
      </c>
      <c r="Z3" s="6">
        <v>24</v>
      </c>
      <c r="AA3" s="6">
        <v>2</v>
      </c>
      <c r="AB3" s="6">
        <v>24</v>
      </c>
      <c r="AC3" s="7">
        <f>SUM(V3,W3,X3,Y3,Z3,AA3,AB3)</f>
        <v>83</v>
      </c>
      <c r="AD3" s="2">
        <v>5</v>
      </c>
      <c r="AE3" s="2">
        <v>2</v>
      </c>
      <c r="AF3" s="2">
        <v>24</v>
      </c>
      <c r="AG3" s="2">
        <v>2</v>
      </c>
      <c r="AH3" s="2">
        <v>24</v>
      </c>
      <c r="AI3" s="2">
        <v>2</v>
      </c>
      <c r="AJ3" s="2" t="s">
        <v>26</v>
      </c>
      <c r="AK3" s="3">
        <f>SUM(AD3,AE3,AF3,AG3,AH3,AI3,AJ3)</f>
        <v>59</v>
      </c>
      <c r="AL3" s="5">
        <v>5</v>
      </c>
      <c r="AM3" s="6">
        <v>2</v>
      </c>
      <c r="AN3" s="6">
        <v>24</v>
      </c>
      <c r="AO3" s="6">
        <v>2</v>
      </c>
      <c r="AP3" s="6">
        <v>24</v>
      </c>
      <c r="AQ3" s="6">
        <v>2</v>
      </c>
      <c r="AR3" s="6">
        <v>24</v>
      </c>
      <c r="AS3" s="7">
        <f>SUM(AL3,AM3,AN3,AO3,AP3,AQ3,AR3)</f>
        <v>83</v>
      </c>
      <c r="AT3" s="66">
        <v>5</v>
      </c>
      <c r="AU3" s="66">
        <v>2</v>
      </c>
      <c r="AV3" s="66">
        <v>24</v>
      </c>
      <c r="AW3" s="128">
        <f>SUM(AT3,AU3,AV3,)</f>
        <v>31</v>
      </c>
      <c r="AX3" s="128" t="s">
        <v>14</v>
      </c>
      <c r="AY3" s="54">
        <f>SUM(M3,U3,AC3,AK3,AS3,AW3)</f>
        <v>377</v>
      </c>
    </row>
    <row r="4" spans="1:51" x14ac:dyDescent="0.2">
      <c r="A4" s="2">
        <v>2</v>
      </c>
      <c r="B4" s="2">
        <v>96</v>
      </c>
      <c r="C4" s="2" t="s">
        <v>151</v>
      </c>
      <c r="D4" s="2" t="s">
        <v>84</v>
      </c>
      <c r="E4" s="2" t="s">
        <v>142</v>
      </c>
      <c r="F4" s="5">
        <v>2</v>
      </c>
      <c r="G4" s="6">
        <v>2</v>
      </c>
      <c r="H4" s="6">
        <v>5</v>
      </c>
      <c r="I4" s="6"/>
      <c r="J4" s="6" t="s">
        <v>27</v>
      </c>
      <c r="K4" s="6">
        <v>2</v>
      </c>
      <c r="L4" s="6">
        <v>7</v>
      </c>
      <c r="M4" s="152">
        <f>SUM(F4,G4,H4,I4,J4,K4,L4)</f>
        <v>18</v>
      </c>
      <c r="N4" s="5">
        <v>2</v>
      </c>
      <c r="O4" s="2">
        <v>2</v>
      </c>
      <c r="P4" s="2">
        <v>15</v>
      </c>
      <c r="Q4" s="2">
        <v>2</v>
      </c>
      <c r="R4" s="2">
        <v>12</v>
      </c>
      <c r="S4" s="2">
        <v>2</v>
      </c>
      <c r="T4" s="2">
        <v>12</v>
      </c>
      <c r="U4" s="3">
        <f>SUM(N4,O4,P4,Q4,R4,S4,T4)</f>
        <v>47</v>
      </c>
      <c r="V4" s="5">
        <v>2</v>
      </c>
      <c r="W4" s="6">
        <v>2</v>
      </c>
      <c r="X4" s="6">
        <v>19</v>
      </c>
      <c r="Y4" s="6">
        <v>2</v>
      </c>
      <c r="Z4" s="6">
        <v>19</v>
      </c>
      <c r="AA4" s="6">
        <v>2</v>
      </c>
      <c r="AB4" s="6">
        <v>19</v>
      </c>
      <c r="AC4" s="7">
        <f>SUM(V4,W4,X4,Y4,Z4,AA4,AB4)</f>
        <v>65</v>
      </c>
      <c r="AD4" s="2">
        <v>2</v>
      </c>
      <c r="AE4" s="2">
        <v>2</v>
      </c>
      <c r="AF4" s="2">
        <v>15</v>
      </c>
      <c r="AG4" s="2">
        <v>2</v>
      </c>
      <c r="AH4" s="2">
        <v>12</v>
      </c>
      <c r="AI4" s="2">
        <v>2</v>
      </c>
      <c r="AJ4" s="2">
        <v>19</v>
      </c>
      <c r="AK4" s="3">
        <f>SUM(AD4,AE4,AF4,AG4,AH4,AI4,AJ4)</f>
        <v>54</v>
      </c>
      <c r="AL4" s="5">
        <v>3</v>
      </c>
      <c r="AM4" s="6">
        <v>2</v>
      </c>
      <c r="AN4" s="6">
        <v>15</v>
      </c>
      <c r="AO4" s="6">
        <v>2</v>
      </c>
      <c r="AP4" s="6">
        <v>15</v>
      </c>
      <c r="AQ4" s="6">
        <v>2</v>
      </c>
      <c r="AR4" s="6">
        <v>15</v>
      </c>
      <c r="AS4" s="7">
        <f>SUM(AL4,AM4,AN4,AO4,AP4,AQ4,AR4)</f>
        <v>54</v>
      </c>
      <c r="AT4" s="66">
        <v>2</v>
      </c>
      <c r="AU4" s="66">
        <v>2</v>
      </c>
      <c r="AV4" s="66">
        <v>15</v>
      </c>
      <c r="AW4" s="128">
        <f>SUM(AT4,AU4,AV4,)</f>
        <v>19</v>
      </c>
      <c r="AX4" s="128" t="s">
        <v>14</v>
      </c>
      <c r="AY4" s="54">
        <f>SUM(M4,U4,AC4,AK4,AS4,AW4)</f>
        <v>257</v>
      </c>
    </row>
    <row r="5" spans="1:51" s="12" customFormat="1" x14ac:dyDescent="0.2">
      <c r="A5" s="37">
        <v>3</v>
      </c>
      <c r="B5" s="151">
        <v>49</v>
      </c>
      <c r="C5" s="151" t="s">
        <v>152</v>
      </c>
      <c r="D5" s="151" t="s">
        <v>84</v>
      </c>
      <c r="E5" s="151" t="s">
        <v>142</v>
      </c>
      <c r="F5" s="158">
        <v>2</v>
      </c>
      <c r="G5" s="150">
        <v>2</v>
      </c>
      <c r="H5" s="150">
        <v>9</v>
      </c>
      <c r="I5" s="150">
        <v>2</v>
      </c>
      <c r="J5" s="33">
        <v>9</v>
      </c>
      <c r="K5" s="150">
        <v>2</v>
      </c>
      <c r="L5" s="150">
        <v>9</v>
      </c>
      <c r="M5" s="35">
        <f>SUM(F5,G5,H5,I5,J5,K5,L5)</f>
        <v>35</v>
      </c>
      <c r="N5" s="32">
        <v>3</v>
      </c>
      <c r="O5" s="34">
        <v>2</v>
      </c>
      <c r="P5" s="34">
        <v>19</v>
      </c>
      <c r="Q5" s="34">
        <v>2</v>
      </c>
      <c r="R5" s="34">
        <v>15</v>
      </c>
      <c r="S5" s="34">
        <v>2</v>
      </c>
      <c r="T5" s="34">
        <v>15</v>
      </c>
      <c r="U5" s="35">
        <f>SUM(N5,O5,P5,Q5,R5,S5,T5)</f>
        <v>58</v>
      </c>
      <c r="V5" s="32">
        <v>2</v>
      </c>
      <c r="W5" s="33">
        <v>2</v>
      </c>
      <c r="X5" s="33">
        <v>9</v>
      </c>
      <c r="Y5" s="33">
        <v>2</v>
      </c>
      <c r="Z5" s="33">
        <v>15</v>
      </c>
      <c r="AA5" s="33">
        <v>2</v>
      </c>
      <c r="AB5" s="33">
        <v>15</v>
      </c>
      <c r="AC5" s="36">
        <f>SUM(V5,W5,X5,Y5,Z5,AA5,AB5)</f>
        <v>47</v>
      </c>
      <c r="AD5" s="34">
        <v>3</v>
      </c>
      <c r="AE5" s="34">
        <v>2</v>
      </c>
      <c r="AF5" s="34">
        <v>12</v>
      </c>
      <c r="AG5" s="34">
        <v>2</v>
      </c>
      <c r="AH5" s="34">
        <v>15</v>
      </c>
      <c r="AI5" s="34">
        <v>2</v>
      </c>
      <c r="AJ5" s="34">
        <v>15</v>
      </c>
      <c r="AK5" s="35">
        <f>SUM(AD5,AE5,AF5,AG5,AH5,AI5,AJ5)</f>
        <v>51</v>
      </c>
      <c r="AL5" s="32">
        <v>2</v>
      </c>
      <c r="AM5" s="33">
        <v>2</v>
      </c>
      <c r="AN5" s="33">
        <v>19</v>
      </c>
      <c r="AO5" s="33">
        <v>2</v>
      </c>
      <c r="AP5" s="33">
        <v>19</v>
      </c>
      <c r="AQ5" s="33">
        <v>2</v>
      </c>
      <c r="AR5" s="33">
        <v>19</v>
      </c>
      <c r="AS5" s="36">
        <f>SUM(AL5,AM5,AN5,AO5,AP5,AQ5,AR5)</f>
        <v>65</v>
      </c>
      <c r="AT5" s="66"/>
      <c r="AU5" s="66"/>
      <c r="AV5" s="66"/>
      <c r="AW5" s="128"/>
      <c r="AX5" s="128" t="s">
        <v>14</v>
      </c>
      <c r="AY5" s="54">
        <f>SUM(M5,U5,AC5,AK5,AS5,AW5)</f>
        <v>256</v>
      </c>
    </row>
    <row r="6" spans="1:51" x14ac:dyDescent="0.2">
      <c r="A6" s="2">
        <v>4</v>
      </c>
      <c r="B6" s="2">
        <v>36</v>
      </c>
      <c r="C6" s="2" t="s">
        <v>159</v>
      </c>
      <c r="D6" s="2" t="s">
        <v>84</v>
      </c>
      <c r="E6" s="2" t="s">
        <v>142</v>
      </c>
      <c r="F6" s="5">
        <v>2</v>
      </c>
      <c r="G6" s="6"/>
      <c r="H6" s="6" t="s">
        <v>163</v>
      </c>
      <c r="I6" s="6">
        <v>2</v>
      </c>
      <c r="J6" s="6">
        <v>5</v>
      </c>
      <c r="K6" s="6">
        <v>2</v>
      </c>
      <c r="L6" s="6" t="s">
        <v>26</v>
      </c>
      <c r="M6" s="4">
        <f>SUM(F6,G6,H6,I6,J6,K6,L6)</f>
        <v>11</v>
      </c>
      <c r="N6" s="5">
        <v>2</v>
      </c>
      <c r="O6" s="2">
        <v>2</v>
      </c>
      <c r="P6" s="2">
        <v>12</v>
      </c>
      <c r="Q6" s="2">
        <v>2</v>
      </c>
      <c r="R6" s="2">
        <v>9</v>
      </c>
      <c r="S6" s="2">
        <v>2</v>
      </c>
      <c r="T6" s="2">
        <v>9</v>
      </c>
      <c r="U6" s="3">
        <f>SUM(N6,O6,P6,Q6,R6,S6,T6)</f>
        <v>38</v>
      </c>
      <c r="V6" s="5">
        <v>2</v>
      </c>
      <c r="W6" s="6">
        <v>2</v>
      </c>
      <c r="X6" s="6">
        <v>12</v>
      </c>
      <c r="Y6" s="6">
        <v>2</v>
      </c>
      <c r="Z6" s="6">
        <v>12</v>
      </c>
      <c r="AA6" s="6">
        <v>2</v>
      </c>
      <c r="AB6" s="6">
        <v>12</v>
      </c>
      <c r="AC6" s="7">
        <f>SUM(V6,W6,X6,Y6,Z6,AA6,AB6)</f>
        <v>44</v>
      </c>
      <c r="AD6" s="2">
        <v>2</v>
      </c>
      <c r="AE6" s="2">
        <v>2</v>
      </c>
      <c r="AF6" s="2">
        <v>9</v>
      </c>
      <c r="AG6" s="2">
        <v>2</v>
      </c>
      <c r="AH6" s="2">
        <v>9</v>
      </c>
      <c r="AI6" s="2">
        <v>2</v>
      </c>
      <c r="AJ6" s="2">
        <v>12</v>
      </c>
      <c r="AK6" s="3">
        <f>SUM(AD6,AE6,AF6,AG6,AH6,AI6,AJ6)</f>
        <v>38</v>
      </c>
      <c r="AL6" s="5">
        <v>2</v>
      </c>
      <c r="AM6" s="6">
        <v>2</v>
      </c>
      <c r="AN6" s="6">
        <v>12</v>
      </c>
      <c r="AO6" s="6">
        <v>2</v>
      </c>
      <c r="AP6" s="6">
        <v>12</v>
      </c>
      <c r="AQ6" s="6">
        <v>2</v>
      </c>
      <c r="AR6" s="6">
        <v>12</v>
      </c>
      <c r="AS6" s="7">
        <f>SUM(AL6,AM6,AN6,AO6,AP6,AQ6,AR6)</f>
        <v>44</v>
      </c>
      <c r="AT6" s="66">
        <v>2</v>
      </c>
      <c r="AU6" s="66">
        <v>2</v>
      </c>
      <c r="AV6" s="66">
        <v>12</v>
      </c>
      <c r="AW6" s="128">
        <f>SUM(AT6,AU6,AV6,)</f>
        <v>16</v>
      </c>
      <c r="AX6" s="128" t="s">
        <v>14</v>
      </c>
      <c r="AY6" s="54">
        <f>SUM(M6,U6,AC6,AK6,AS6,AW6)</f>
        <v>191</v>
      </c>
    </row>
    <row r="7" spans="1:51" x14ac:dyDescent="0.2">
      <c r="A7" s="2">
        <v>5</v>
      </c>
      <c r="B7" s="2">
        <v>55</v>
      </c>
      <c r="C7" s="2" t="s">
        <v>141</v>
      </c>
      <c r="D7" s="2" t="s">
        <v>84</v>
      </c>
      <c r="E7" s="2" t="s">
        <v>142</v>
      </c>
      <c r="F7" s="5">
        <v>2</v>
      </c>
      <c r="G7" s="6"/>
      <c r="H7" s="6" t="s">
        <v>27</v>
      </c>
      <c r="I7" s="6">
        <v>2</v>
      </c>
      <c r="J7" s="6">
        <v>19</v>
      </c>
      <c r="K7" s="6">
        <v>2</v>
      </c>
      <c r="L7" s="6">
        <v>12</v>
      </c>
      <c r="M7" s="4">
        <f>SUM(F7,G7,H7,I7,J7,K7,L7)</f>
        <v>37</v>
      </c>
      <c r="N7" s="5"/>
      <c r="O7" s="2"/>
      <c r="P7" s="2"/>
      <c r="Q7" s="2"/>
      <c r="R7" s="2"/>
      <c r="S7" s="2"/>
      <c r="T7" s="2"/>
      <c r="U7" s="3"/>
      <c r="V7" s="5">
        <v>3</v>
      </c>
      <c r="W7" s="6">
        <v>2</v>
      </c>
      <c r="X7" s="6">
        <v>15</v>
      </c>
      <c r="Y7" s="6">
        <v>2</v>
      </c>
      <c r="Z7" s="6">
        <v>9</v>
      </c>
      <c r="AA7" s="6"/>
      <c r="AB7" s="6" t="s">
        <v>27</v>
      </c>
      <c r="AC7" s="7">
        <f>SUM(V7,W7,X7,Y7,Z7,AA7,AB7)</f>
        <v>31</v>
      </c>
      <c r="AD7" s="2">
        <v>2</v>
      </c>
      <c r="AE7" s="2">
        <v>2</v>
      </c>
      <c r="AF7" s="2">
        <v>19</v>
      </c>
      <c r="AG7" s="2">
        <v>2</v>
      </c>
      <c r="AH7" s="2">
        <v>19</v>
      </c>
      <c r="AI7" s="2">
        <v>2</v>
      </c>
      <c r="AJ7" s="2">
        <v>24</v>
      </c>
      <c r="AK7" s="3">
        <f>SUM(AD7,AE7,AF7,AG7,AH7,AI7,AJ7)</f>
        <v>70</v>
      </c>
      <c r="AL7" s="5"/>
      <c r="AM7" s="6"/>
      <c r="AN7" s="6"/>
      <c r="AO7" s="6"/>
      <c r="AP7" s="6"/>
      <c r="AQ7" s="6"/>
      <c r="AR7" s="6"/>
      <c r="AS7" s="7"/>
      <c r="AT7" s="66">
        <v>3</v>
      </c>
      <c r="AU7" s="66">
        <v>2</v>
      </c>
      <c r="AV7" s="66">
        <v>19</v>
      </c>
      <c r="AW7" s="128">
        <f>SUM(AT7,AU7,AV7,)</f>
        <v>24</v>
      </c>
      <c r="AX7" s="128" t="s">
        <v>14</v>
      </c>
      <c r="AY7" s="54">
        <f>SUM(M7,U7,AC7,AK7,AS7,AW7)</f>
        <v>162</v>
      </c>
    </row>
    <row r="8" spans="1:51" x14ac:dyDescent="0.2">
      <c r="A8" s="2">
        <v>6</v>
      </c>
      <c r="B8" s="151">
        <v>17</v>
      </c>
      <c r="C8" s="151" t="s">
        <v>181</v>
      </c>
      <c r="D8" s="151"/>
      <c r="E8" s="151"/>
      <c r="F8" s="158"/>
      <c r="G8" s="150"/>
      <c r="H8" s="150"/>
      <c r="I8" s="150"/>
      <c r="J8" s="150"/>
      <c r="K8" s="150"/>
      <c r="L8" s="150"/>
      <c r="M8" s="152"/>
      <c r="N8" s="158">
        <v>5</v>
      </c>
      <c r="O8" s="151">
        <v>2</v>
      </c>
      <c r="P8" s="151">
        <v>24</v>
      </c>
      <c r="Q8" s="151">
        <v>2</v>
      </c>
      <c r="R8" s="151">
        <v>24</v>
      </c>
      <c r="S8" s="151">
        <v>2</v>
      </c>
      <c r="T8" s="151">
        <v>19</v>
      </c>
      <c r="U8" s="152">
        <f>SUM(N8,O8,P8,Q8,R8,S8,T8)</f>
        <v>78</v>
      </c>
      <c r="V8" s="158"/>
      <c r="W8" s="150"/>
      <c r="X8" s="150"/>
      <c r="Y8" s="150"/>
      <c r="Z8" s="150"/>
      <c r="AA8" s="150"/>
      <c r="AB8" s="150"/>
      <c r="AC8" s="153"/>
      <c r="AD8" s="151"/>
      <c r="AE8" s="151"/>
      <c r="AF8" s="151"/>
      <c r="AG8" s="151"/>
      <c r="AH8" s="151"/>
      <c r="AI8" s="151"/>
      <c r="AJ8" s="151"/>
      <c r="AK8" s="152"/>
      <c r="AL8" s="158"/>
      <c r="AM8" s="150"/>
      <c r="AN8" s="150"/>
      <c r="AO8" s="150"/>
      <c r="AP8" s="150"/>
      <c r="AQ8" s="150"/>
      <c r="AR8" s="150"/>
      <c r="AS8" s="153"/>
      <c r="AT8" s="151"/>
      <c r="AU8" s="151"/>
      <c r="AV8" s="151"/>
      <c r="AW8" s="128"/>
      <c r="AX8" s="128" t="s">
        <v>14</v>
      </c>
      <c r="AY8" s="54">
        <f>SUM(M8,U8,AC8,AK8,AS8,AW8)</f>
        <v>78</v>
      </c>
    </row>
    <row r="9" spans="1:51" ht="24" x14ac:dyDescent="0.2">
      <c r="A9" s="2">
        <v>7</v>
      </c>
      <c r="B9" s="16" t="s">
        <v>182</v>
      </c>
      <c r="C9" s="157" t="s">
        <v>150</v>
      </c>
      <c r="D9" s="157" t="s">
        <v>84</v>
      </c>
      <c r="E9" s="157" t="s">
        <v>142</v>
      </c>
      <c r="F9" s="13">
        <v>2</v>
      </c>
      <c r="G9" s="156">
        <v>2</v>
      </c>
      <c r="H9" s="156">
        <v>7</v>
      </c>
      <c r="I9" s="156">
        <v>2</v>
      </c>
      <c r="J9" s="156">
        <v>12</v>
      </c>
      <c r="K9" s="156">
        <v>2</v>
      </c>
      <c r="L9" s="156">
        <v>19</v>
      </c>
      <c r="M9" s="155">
        <f>SUM(F9,G9,H9,I9,J9,K9,L9)</f>
        <v>46</v>
      </c>
      <c r="N9" s="13">
        <v>2</v>
      </c>
      <c r="O9" s="157"/>
      <c r="P9" s="157" t="s">
        <v>27</v>
      </c>
      <c r="Q9" s="157"/>
      <c r="R9" s="157" t="s">
        <v>27</v>
      </c>
      <c r="S9" s="157"/>
      <c r="T9" s="157" t="s">
        <v>27</v>
      </c>
      <c r="U9" s="155">
        <f>SUM(N9,O9,P9,Q9,R9,S9,T9)</f>
        <v>2</v>
      </c>
      <c r="V9" s="13"/>
      <c r="W9" s="156"/>
      <c r="X9" s="156"/>
      <c r="Y9" s="156"/>
      <c r="Z9" s="156"/>
      <c r="AA9" s="156"/>
      <c r="AB9" s="156"/>
      <c r="AC9" s="154"/>
      <c r="AD9" s="157"/>
      <c r="AE9" s="157"/>
      <c r="AF9" s="157"/>
      <c r="AG9" s="157"/>
      <c r="AH9" s="157"/>
      <c r="AI9" s="157"/>
      <c r="AJ9" s="157"/>
      <c r="AK9" s="155"/>
      <c r="AL9" s="13"/>
      <c r="AM9" s="156"/>
      <c r="AN9" s="156"/>
      <c r="AO9" s="156"/>
      <c r="AP9" s="156"/>
      <c r="AQ9" s="156"/>
      <c r="AR9" s="156"/>
      <c r="AS9" s="154"/>
      <c r="AT9" s="157"/>
      <c r="AU9" s="157"/>
      <c r="AV9" s="157"/>
      <c r="AW9" s="128"/>
      <c r="AX9" s="128" t="s">
        <v>14</v>
      </c>
      <c r="AY9" s="54">
        <f>SUM(M9,U9,AC9,AK9,AS9,AW9)</f>
        <v>48</v>
      </c>
    </row>
    <row r="10" spans="1:51" x14ac:dyDescent="0.2">
      <c r="A10" s="2">
        <v>8</v>
      </c>
      <c r="B10" s="151">
        <v>31</v>
      </c>
      <c r="C10" s="151" t="s">
        <v>146</v>
      </c>
      <c r="D10" s="151" t="s">
        <v>84</v>
      </c>
      <c r="E10" s="151" t="s">
        <v>142</v>
      </c>
      <c r="F10" s="158">
        <v>2</v>
      </c>
      <c r="G10" s="150">
        <v>2</v>
      </c>
      <c r="H10" s="150">
        <v>19</v>
      </c>
      <c r="I10" s="150">
        <v>2</v>
      </c>
      <c r="J10" s="150">
        <v>15</v>
      </c>
      <c r="K10" s="150">
        <v>2</v>
      </c>
      <c r="L10" s="150" t="s">
        <v>26</v>
      </c>
      <c r="M10" s="152">
        <f>SUM(F10,G10,H10,I10,J10,K10,L10)</f>
        <v>42</v>
      </c>
      <c r="N10" s="158"/>
      <c r="O10" s="151"/>
      <c r="P10" s="151"/>
      <c r="Q10" s="151"/>
      <c r="R10" s="151"/>
      <c r="S10" s="151"/>
      <c r="T10" s="151"/>
      <c r="U10" s="152"/>
      <c r="V10" s="158"/>
      <c r="W10" s="150"/>
      <c r="X10" s="150"/>
      <c r="Y10" s="150"/>
      <c r="Z10" s="150"/>
      <c r="AA10" s="150"/>
      <c r="AB10" s="150"/>
      <c r="AC10" s="153"/>
      <c r="AD10" s="151"/>
      <c r="AE10" s="151"/>
      <c r="AF10" s="151"/>
      <c r="AG10" s="151"/>
      <c r="AH10" s="151"/>
      <c r="AI10" s="151"/>
      <c r="AJ10" s="151"/>
      <c r="AK10" s="152"/>
      <c r="AL10" s="158"/>
      <c r="AM10" s="150"/>
      <c r="AN10" s="150"/>
      <c r="AO10" s="150"/>
      <c r="AP10" s="150"/>
      <c r="AQ10" s="150"/>
      <c r="AR10" s="150"/>
      <c r="AS10" s="153"/>
      <c r="AT10" s="151"/>
      <c r="AU10" s="151"/>
      <c r="AV10" s="151"/>
      <c r="AW10" s="128"/>
      <c r="AX10" s="128" t="s">
        <v>14</v>
      </c>
      <c r="AY10" s="54">
        <f>SUM(M10,U10,AC10,AK10,AS10,AW10)</f>
        <v>42</v>
      </c>
    </row>
    <row r="11" spans="1:51" x14ac:dyDescent="0.2">
      <c r="A11" s="2">
        <v>9</v>
      </c>
      <c r="B11" s="151">
        <v>43</v>
      </c>
      <c r="C11" s="151" t="s">
        <v>138</v>
      </c>
      <c r="D11" s="151" t="s">
        <v>84</v>
      </c>
      <c r="E11" s="151" t="s">
        <v>139</v>
      </c>
      <c r="F11" s="158">
        <v>3</v>
      </c>
      <c r="G11" s="150">
        <v>2</v>
      </c>
      <c r="H11" s="150" t="s">
        <v>26</v>
      </c>
      <c r="I11" s="150">
        <v>2</v>
      </c>
      <c r="J11" s="150">
        <v>7</v>
      </c>
      <c r="K11" s="150">
        <v>2</v>
      </c>
      <c r="L11" s="150">
        <v>24</v>
      </c>
      <c r="M11" s="152">
        <f>SUM(F11,G11,H11,I11,J11,K11,L11)</f>
        <v>40</v>
      </c>
      <c r="N11" s="158"/>
      <c r="O11" s="151"/>
      <c r="P11" s="151"/>
      <c r="Q11" s="151"/>
      <c r="R11" s="151"/>
      <c r="S11" s="151"/>
      <c r="T11" s="151"/>
      <c r="U11" s="152"/>
      <c r="V11" s="158"/>
      <c r="W11" s="150"/>
      <c r="X11" s="150"/>
      <c r="Y11" s="150"/>
      <c r="Z11" s="150"/>
      <c r="AA11" s="150"/>
      <c r="AB11" s="150"/>
      <c r="AC11" s="153"/>
      <c r="AD11" s="151"/>
      <c r="AE11" s="151"/>
      <c r="AF11" s="151"/>
      <c r="AG11" s="151"/>
      <c r="AH11" s="151"/>
      <c r="AI11" s="151"/>
      <c r="AJ11" s="151"/>
      <c r="AK11" s="152"/>
      <c r="AL11" s="158"/>
      <c r="AM11" s="150"/>
      <c r="AN11" s="150"/>
      <c r="AO11" s="150"/>
      <c r="AP11" s="150"/>
      <c r="AQ11" s="150"/>
      <c r="AR11" s="150"/>
      <c r="AS11" s="153"/>
      <c r="AT11" s="151"/>
      <c r="AU11" s="151"/>
      <c r="AV11" s="151"/>
      <c r="AW11" s="128"/>
      <c r="AX11" s="128" t="s">
        <v>14</v>
      </c>
      <c r="AY11" s="54">
        <f>SUM(M11,U11,AC11,AK11,AS11,AW11)</f>
        <v>40</v>
      </c>
    </row>
    <row r="12" spans="1:51" x14ac:dyDescent="0.2">
      <c r="A12" s="2">
        <v>10</v>
      </c>
      <c r="B12" s="2">
        <v>76</v>
      </c>
      <c r="C12" s="2" t="s">
        <v>145</v>
      </c>
      <c r="D12" s="2" t="s">
        <v>84</v>
      </c>
      <c r="E12" s="2" t="s">
        <v>142</v>
      </c>
      <c r="F12" s="5">
        <v>2</v>
      </c>
      <c r="G12" s="6">
        <v>2</v>
      </c>
      <c r="H12" s="6">
        <v>12</v>
      </c>
      <c r="I12" s="6">
        <v>2</v>
      </c>
      <c r="J12" s="6">
        <v>4</v>
      </c>
      <c r="K12" s="6"/>
      <c r="L12" s="6" t="s">
        <v>27</v>
      </c>
      <c r="M12" s="4">
        <f>SUM(F12,G12,H12,I12,J12,K12,L12)</f>
        <v>22</v>
      </c>
      <c r="N12" s="5"/>
      <c r="O12" s="2"/>
      <c r="P12" s="2"/>
      <c r="Q12" s="2"/>
      <c r="R12" s="2"/>
      <c r="S12" s="2"/>
      <c r="T12" s="2"/>
      <c r="U12" s="3"/>
      <c r="V12" s="5"/>
      <c r="W12" s="6"/>
      <c r="X12" s="6"/>
      <c r="Y12" s="6"/>
      <c r="Z12" s="6"/>
      <c r="AA12" s="6"/>
      <c r="AB12" s="6"/>
      <c r="AC12" s="7"/>
      <c r="AD12" s="2">
        <v>2</v>
      </c>
      <c r="AE12" s="2"/>
      <c r="AF12" s="2" t="s">
        <v>27</v>
      </c>
      <c r="AG12" s="2"/>
      <c r="AH12" s="2" t="s">
        <v>27</v>
      </c>
      <c r="AI12" s="2"/>
      <c r="AJ12" s="2" t="s">
        <v>27</v>
      </c>
      <c r="AK12" s="3">
        <f>SUM(AD12,AE12,AF12,AG12,AH12,AI12,AJ12)</f>
        <v>2</v>
      </c>
      <c r="AL12" s="5"/>
      <c r="AM12" s="6"/>
      <c r="AN12" s="6"/>
      <c r="AO12" s="6"/>
      <c r="AP12" s="6"/>
      <c r="AQ12" s="6"/>
      <c r="AR12" s="6"/>
      <c r="AS12" s="7"/>
      <c r="AT12" s="66"/>
      <c r="AU12" s="66"/>
      <c r="AV12" s="66"/>
      <c r="AW12" s="128"/>
      <c r="AX12" s="128" t="s">
        <v>14</v>
      </c>
      <c r="AY12" s="54">
        <f>SUM(M12,U12,AC12,AK12,AS12,AW12)</f>
        <v>24</v>
      </c>
    </row>
    <row r="13" spans="1:51" x14ac:dyDescent="0.2">
      <c r="A13" s="2">
        <v>11</v>
      </c>
      <c r="B13" s="2">
        <v>58</v>
      </c>
      <c r="C13" s="2" t="s">
        <v>149</v>
      </c>
      <c r="D13" s="2" t="s">
        <v>84</v>
      </c>
      <c r="E13" s="2" t="s">
        <v>142</v>
      </c>
      <c r="F13" s="5">
        <v>2</v>
      </c>
      <c r="G13" s="6">
        <v>2</v>
      </c>
      <c r="H13" s="6">
        <v>15</v>
      </c>
      <c r="I13" s="6">
        <v>2</v>
      </c>
      <c r="J13" s="6">
        <v>3</v>
      </c>
      <c r="K13" s="6"/>
      <c r="L13" s="6" t="s">
        <v>27</v>
      </c>
      <c r="M13" s="4">
        <f>SUM(F13,G13,H13,I13,J13,K13,L13)</f>
        <v>24</v>
      </c>
      <c r="N13" s="5"/>
      <c r="O13" s="2"/>
      <c r="P13" s="2"/>
      <c r="Q13" s="2"/>
      <c r="R13" s="2"/>
      <c r="S13" s="2"/>
      <c r="T13" s="2"/>
      <c r="U13" s="3"/>
      <c r="V13" s="5"/>
      <c r="W13" s="6"/>
      <c r="X13" s="6"/>
      <c r="Y13" s="6"/>
      <c r="Z13" s="6"/>
      <c r="AA13" s="6"/>
      <c r="AB13" s="6"/>
      <c r="AC13" s="7"/>
      <c r="AD13" s="2"/>
      <c r="AE13" s="2"/>
      <c r="AF13" s="2"/>
      <c r="AG13" s="2"/>
      <c r="AH13" s="2"/>
      <c r="AI13" s="2"/>
      <c r="AJ13" s="2"/>
      <c r="AK13" s="3"/>
      <c r="AL13" s="5"/>
      <c r="AM13" s="6"/>
      <c r="AN13" s="6"/>
      <c r="AO13" s="6"/>
      <c r="AP13" s="6"/>
      <c r="AQ13" s="6"/>
      <c r="AR13" s="6"/>
      <c r="AS13" s="7"/>
      <c r="AT13" s="66"/>
      <c r="AU13" s="66"/>
      <c r="AV13" s="66"/>
      <c r="AW13" s="128"/>
      <c r="AX13" s="128" t="s">
        <v>14</v>
      </c>
      <c r="AY13" s="54">
        <f>SUM(M13,U13,AC13,AK13,AS13,AW13)</f>
        <v>24</v>
      </c>
    </row>
    <row r="14" spans="1:51" x14ac:dyDescent="0.2">
      <c r="A14" s="2">
        <v>12</v>
      </c>
      <c r="B14" s="2">
        <v>46</v>
      </c>
      <c r="C14" s="2" t="s">
        <v>305</v>
      </c>
      <c r="D14" s="2" t="s">
        <v>84</v>
      </c>
      <c r="E14" s="2" t="s">
        <v>135</v>
      </c>
      <c r="F14" s="5"/>
      <c r="G14" s="6"/>
      <c r="H14" s="6"/>
      <c r="I14" s="6"/>
      <c r="J14" s="6"/>
      <c r="K14" s="6"/>
      <c r="L14" s="6"/>
      <c r="M14" s="4"/>
      <c r="N14" s="5"/>
      <c r="O14" s="2"/>
      <c r="P14" s="2"/>
      <c r="Q14" s="2"/>
      <c r="R14" s="2"/>
      <c r="S14" s="2"/>
      <c r="T14" s="2"/>
      <c r="U14" s="3"/>
      <c r="V14" s="5"/>
      <c r="W14" s="6"/>
      <c r="X14" s="6"/>
      <c r="Y14" s="6"/>
      <c r="Z14" s="6"/>
      <c r="AA14" s="6"/>
      <c r="AB14" s="6"/>
      <c r="AC14" s="7"/>
      <c r="AD14" s="2"/>
      <c r="AE14" s="2"/>
      <c r="AF14" s="2"/>
      <c r="AG14" s="2">
        <v>2</v>
      </c>
      <c r="AH14" s="2">
        <v>7</v>
      </c>
      <c r="AI14" s="2"/>
      <c r="AJ14" s="2" t="s">
        <v>27</v>
      </c>
      <c r="AK14" s="3">
        <f>SUM(AD14,AE14,AF14,AG14,AH14,AI14,AJ14)</f>
        <v>9</v>
      </c>
      <c r="AL14" s="5"/>
      <c r="AM14" s="6"/>
      <c r="AN14" s="6"/>
      <c r="AO14" s="6"/>
      <c r="AP14" s="6"/>
      <c r="AQ14" s="6"/>
      <c r="AR14" s="6"/>
      <c r="AS14" s="7"/>
      <c r="AT14" s="66"/>
      <c r="AU14" s="66"/>
      <c r="AV14" s="66"/>
      <c r="AW14" s="128"/>
      <c r="AX14" s="128" t="s">
        <v>14</v>
      </c>
      <c r="AY14" s="54">
        <f>SUM(M14,U14,AC14,AK14,AS14,AW14)</f>
        <v>9</v>
      </c>
    </row>
    <row r="15" spans="1:51" x14ac:dyDescent="0.2">
      <c r="A15" s="185" t="s">
        <v>40</v>
      </c>
      <c r="B15" s="185"/>
      <c r="C15" s="185"/>
      <c r="D15" s="185"/>
      <c r="E15" s="185"/>
    </row>
    <row r="16" spans="1:51" x14ac:dyDescent="0.2">
      <c r="B16" s="2">
        <v>69</v>
      </c>
      <c r="C16" s="2" t="s">
        <v>129</v>
      </c>
      <c r="D16" s="2" t="s">
        <v>130</v>
      </c>
      <c r="E16" s="2" t="s">
        <v>131</v>
      </c>
      <c r="M16" s="4"/>
    </row>
    <row r="17" spans="1:51" x14ac:dyDescent="0.2">
      <c r="B17" s="2">
        <v>81</v>
      </c>
      <c r="C17" s="2" t="s">
        <v>134</v>
      </c>
      <c r="D17" s="2" t="s">
        <v>130</v>
      </c>
      <c r="E17" s="2" t="s">
        <v>135</v>
      </c>
      <c r="F17" s="151"/>
      <c r="G17" s="151"/>
      <c r="H17" s="151"/>
      <c r="I17" s="151"/>
      <c r="J17" s="151"/>
      <c r="K17" s="151"/>
      <c r="L17" s="151"/>
      <c r="M17" s="152"/>
    </row>
    <row r="18" spans="1:51" x14ac:dyDescent="0.2">
      <c r="B18" s="2">
        <v>35</v>
      </c>
      <c r="C18" s="2" t="s">
        <v>148</v>
      </c>
      <c r="D18" s="2" t="s">
        <v>84</v>
      </c>
      <c r="E18" s="2" t="s">
        <v>133</v>
      </c>
      <c r="F18" s="151"/>
      <c r="G18" s="151"/>
      <c r="H18" s="151"/>
      <c r="I18" s="151"/>
      <c r="J18" s="151"/>
      <c r="K18" s="151"/>
      <c r="L18" s="151"/>
      <c r="M18" s="152"/>
    </row>
    <row r="19" spans="1:51" x14ac:dyDescent="0.2">
      <c r="A19" s="34"/>
      <c r="B19" s="34">
        <v>44</v>
      </c>
      <c r="C19" s="34" t="s">
        <v>153</v>
      </c>
      <c r="D19" s="34" t="s">
        <v>84</v>
      </c>
      <c r="E19" s="34" t="s">
        <v>154</v>
      </c>
      <c r="F19" s="151"/>
      <c r="G19" s="151"/>
      <c r="H19" s="151"/>
      <c r="I19" s="151"/>
      <c r="J19" s="151"/>
      <c r="K19" s="151"/>
      <c r="L19" s="151"/>
      <c r="M19" s="152"/>
    </row>
    <row r="20" spans="1:51" x14ac:dyDescent="0.2">
      <c r="A20" s="66"/>
      <c r="B20" s="66">
        <v>88</v>
      </c>
      <c r="C20" s="66" t="s">
        <v>144</v>
      </c>
      <c r="D20" s="66" t="s">
        <v>84</v>
      </c>
      <c r="E20" s="66" t="s">
        <v>131</v>
      </c>
      <c r="F20" s="151"/>
      <c r="G20" s="151"/>
      <c r="H20" s="151"/>
      <c r="I20" s="151"/>
      <c r="J20" s="151"/>
      <c r="K20" s="151"/>
      <c r="L20" s="151"/>
      <c r="M20" s="152"/>
    </row>
    <row r="21" spans="1:51" x14ac:dyDescent="0.2">
      <c r="B21" s="24" t="s">
        <v>136</v>
      </c>
      <c r="C21" s="2" t="s">
        <v>137</v>
      </c>
      <c r="D21" s="2" t="s">
        <v>84</v>
      </c>
      <c r="E21" s="2" t="s">
        <v>135</v>
      </c>
      <c r="F21" s="151"/>
      <c r="G21" s="151"/>
      <c r="H21" s="151"/>
      <c r="I21" s="151"/>
      <c r="J21" s="151"/>
      <c r="K21" s="151"/>
      <c r="L21" s="151"/>
      <c r="M21" s="152"/>
    </row>
    <row r="22" spans="1:51" x14ac:dyDescent="0.2">
      <c r="B22" s="2">
        <v>954</v>
      </c>
      <c r="C22" s="2" t="s">
        <v>140</v>
      </c>
      <c r="D22" s="2" t="s">
        <v>84</v>
      </c>
      <c r="E22" s="2" t="s">
        <v>135</v>
      </c>
      <c r="M22" s="4"/>
    </row>
    <row r="23" spans="1:51" x14ac:dyDescent="0.2">
      <c r="B23" s="2">
        <v>65</v>
      </c>
      <c r="C23" s="2" t="s">
        <v>143</v>
      </c>
      <c r="D23" s="2" t="s">
        <v>130</v>
      </c>
      <c r="E23" s="2" t="s">
        <v>142</v>
      </c>
      <c r="M23" s="4"/>
    </row>
    <row r="24" spans="1:51" x14ac:dyDescent="0.2">
      <c r="B24" s="2">
        <v>5</v>
      </c>
      <c r="C24" s="2" t="s">
        <v>147</v>
      </c>
      <c r="D24" s="2" t="s">
        <v>130</v>
      </c>
      <c r="E24" s="2" t="s">
        <v>131</v>
      </c>
      <c r="M24" s="4"/>
    </row>
    <row r="25" spans="1:51" x14ac:dyDescent="0.2">
      <c r="B25" s="2">
        <v>98</v>
      </c>
      <c r="C25" s="2" t="s">
        <v>155</v>
      </c>
      <c r="D25" s="2" t="s">
        <v>130</v>
      </c>
      <c r="E25" s="2" t="s">
        <v>156</v>
      </c>
      <c r="M25" s="4"/>
    </row>
    <row r="26" spans="1:51" x14ac:dyDescent="0.2">
      <c r="B26" s="2">
        <v>67</v>
      </c>
      <c r="C26" s="2" t="s">
        <v>157</v>
      </c>
      <c r="D26" s="2" t="s">
        <v>130</v>
      </c>
      <c r="E26" s="2" t="s">
        <v>158</v>
      </c>
      <c r="M26" s="4"/>
    </row>
    <row r="27" spans="1:51" x14ac:dyDescent="0.2">
      <c r="B27" s="2">
        <v>70</v>
      </c>
      <c r="C27" s="2" t="s">
        <v>160</v>
      </c>
      <c r="D27" s="2" t="s">
        <v>130</v>
      </c>
      <c r="E27" s="2" t="s">
        <v>135</v>
      </c>
      <c r="M27" s="4"/>
    </row>
    <row r="28" spans="1:51" x14ac:dyDescent="0.2">
      <c r="B28" s="2">
        <v>77</v>
      </c>
      <c r="C28" s="2" t="s">
        <v>161</v>
      </c>
      <c r="D28" s="2" t="s">
        <v>130</v>
      </c>
      <c r="E28" s="2" t="s">
        <v>162</v>
      </c>
      <c r="M28" s="4"/>
    </row>
    <row r="29" spans="1:51" x14ac:dyDescent="0.2">
      <c r="M29" s="4"/>
    </row>
    <row r="31" spans="1:51" s="25" customFormat="1" x14ac:dyDescent="0.2">
      <c r="A31" s="180" t="s">
        <v>33</v>
      </c>
      <c r="B31" s="180"/>
      <c r="C31" s="180"/>
      <c r="D31" s="180"/>
      <c r="E31" s="183"/>
      <c r="F31" s="182" t="s">
        <v>28</v>
      </c>
      <c r="G31" s="181"/>
      <c r="H31" s="181"/>
      <c r="I31" s="181"/>
      <c r="J31" s="181"/>
      <c r="K31" s="181"/>
      <c r="L31" s="181"/>
      <c r="M31" s="181"/>
      <c r="N31" s="180" t="s">
        <v>173</v>
      </c>
      <c r="O31" s="180"/>
      <c r="P31" s="180"/>
      <c r="Q31" s="180"/>
      <c r="R31" s="180"/>
      <c r="S31" s="180"/>
      <c r="T31" s="180"/>
      <c r="U31" s="180"/>
      <c r="V31" s="182" t="s">
        <v>228</v>
      </c>
      <c r="W31" s="181"/>
      <c r="X31" s="181"/>
      <c r="Y31" s="181"/>
      <c r="Z31" s="181"/>
      <c r="AA31" s="181"/>
      <c r="AB31" s="181"/>
      <c r="AC31" s="183"/>
      <c r="AD31" s="180" t="s">
        <v>246</v>
      </c>
      <c r="AE31" s="180"/>
      <c r="AF31" s="180"/>
      <c r="AG31" s="180"/>
      <c r="AH31" s="180"/>
      <c r="AI31" s="180"/>
      <c r="AJ31" s="180"/>
      <c r="AK31" s="180"/>
      <c r="AL31" s="182" t="s">
        <v>28</v>
      </c>
      <c r="AM31" s="181"/>
      <c r="AN31" s="181"/>
      <c r="AO31" s="181"/>
      <c r="AP31" s="181"/>
      <c r="AQ31" s="181"/>
      <c r="AR31" s="181"/>
      <c r="AS31" s="183"/>
      <c r="AT31" s="180" t="s">
        <v>381</v>
      </c>
      <c r="AU31" s="180"/>
      <c r="AV31" s="180"/>
      <c r="AW31" s="180"/>
      <c r="AX31" s="122"/>
      <c r="AY31" s="143"/>
    </row>
    <row r="32" spans="1:51" x14ac:dyDescent="0.2">
      <c r="A32" s="2" t="s">
        <v>1</v>
      </c>
      <c r="B32" s="2" t="s">
        <v>2</v>
      </c>
      <c r="C32" s="2" t="s">
        <v>3</v>
      </c>
      <c r="D32" s="2" t="s">
        <v>45</v>
      </c>
      <c r="E32" s="2" t="s">
        <v>4</v>
      </c>
      <c r="F32" s="5" t="s">
        <v>5</v>
      </c>
      <c r="G32" s="184" t="s">
        <v>8</v>
      </c>
      <c r="H32" s="184"/>
      <c r="I32" s="184" t="s">
        <v>9</v>
      </c>
      <c r="J32" s="184"/>
      <c r="K32" s="184" t="s">
        <v>10</v>
      </c>
      <c r="L32" s="184"/>
      <c r="M32" s="4" t="s">
        <v>6</v>
      </c>
      <c r="N32" s="5" t="s">
        <v>5</v>
      </c>
      <c r="O32" s="184" t="s">
        <v>8</v>
      </c>
      <c r="P32" s="184"/>
      <c r="Q32" s="184" t="s">
        <v>9</v>
      </c>
      <c r="R32" s="184"/>
      <c r="S32" s="184" t="s">
        <v>10</v>
      </c>
      <c r="T32" s="184"/>
      <c r="U32" s="8" t="s">
        <v>6</v>
      </c>
      <c r="V32" s="5" t="s">
        <v>5</v>
      </c>
      <c r="W32" s="184" t="s">
        <v>8</v>
      </c>
      <c r="X32" s="184"/>
      <c r="Y32" s="184" t="s">
        <v>9</v>
      </c>
      <c r="Z32" s="184"/>
      <c r="AA32" s="184" t="s">
        <v>10</v>
      </c>
      <c r="AB32" s="184"/>
      <c r="AC32" s="8" t="s">
        <v>6</v>
      </c>
      <c r="AD32" s="2" t="s">
        <v>5</v>
      </c>
      <c r="AE32" s="185" t="s">
        <v>8</v>
      </c>
      <c r="AF32" s="185"/>
      <c r="AG32" s="185" t="s">
        <v>9</v>
      </c>
      <c r="AH32" s="185"/>
      <c r="AI32" s="185" t="s">
        <v>10</v>
      </c>
      <c r="AJ32" s="185"/>
      <c r="AK32" s="4" t="s">
        <v>6</v>
      </c>
      <c r="AL32" s="5" t="s">
        <v>5</v>
      </c>
      <c r="AM32" s="184" t="s">
        <v>8</v>
      </c>
      <c r="AN32" s="184"/>
      <c r="AO32" s="184" t="s">
        <v>9</v>
      </c>
      <c r="AP32" s="184"/>
      <c r="AQ32" s="184" t="s">
        <v>10</v>
      </c>
      <c r="AR32" s="184"/>
      <c r="AS32" s="8" t="s">
        <v>6</v>
      </c>
      <c r="AT32" s="123" t="s">
        <v>5</v>
      </c>
      <c r="AU32" s="185" t="s">
        <v>39</v>
      </c>
      <c r="AV32" s="185"/>
      <c r="AW32" s="122" t="s">
        <v>6</v>
      </c>
      <c r="AX32" s="122"/>
      <c r="AY32" s="144" t="s">
        <v>13</v>
      </c>
    </row>
    <row r="33" spans="1:51" x14ac:dyDescent="0.2">
      <c r="A33" s="2">
        <v>1</v>
      </c>
      <c r="B33" s="2">
        <v>58</v>
      </c>
      <c r="C33" s="2" t="s">
        <v>149</v>
      </c>
      <c r="D33" s="2" t="s">
        <v>84</v>
      </c>
      <c r="E33" s="2" t="s">
        <v>142</v>
      </c>
      <c r="F33" s="5">
        <v>3</v>
      </c>
      <c r="G33" s="6">
        <v>2</v>
      </c>
      <c r="H33" s="6">
        <v>24</v>
      </c>
      <c r="I33" s="6">
        <v>2</v>
      </c>
      <c r="J33" s="6">
        <v>24</v>
      </c>
      <c r="K33" s="6"/>
      <c r="L33" s="6" t="s">
        <v>27</v>
      </c>
      <c r="M33" s="4">
        <f>SUM(F33,G33,H33,I33,J33,K33,L33)</f>
        <v>55</v>
      </c>
      <c r="N33" s="5"/>
      <c r="O33" s="6"/>
      <c r="P33" s="6"/>
      <c r="Q33" s="6"/>
      <c r="R33" s="6"/>
      <c r="S33" s="6"/>
      <c r="T33" s="6"/>
      <c r="U33" s="8"/>
      <c r="V33" s="5"/>
      <c r="W33" s="6"/>
      <c r="X33" s="6"/>
      <c r="Y33" s="6"/>
      <c r="Z33" s="6"/>
      <c r="AA33" s="6"/>
      <c r="AB33" s="6"/>
      <c r="AC33" s="8"/>
      <c r="AD33" s="2"/>
      <c r="AE33" s="2"/>
      <c r="AF33" s="2"/>
      <c r="AG33" s="2"/>
      <c r="AH33" s="2"/>
      <c r="AI33" s="2"/>
      <c r="AJ33" s="2"/>
      <c r="AK33" s="4"/>
      <c r="AL33" s="5"/>
      <c r="AM33" s="6"/>
      <c r="AN33" s="6"/>
      <c r="AO33" s="6"/>
      <c r="AP33" s="6"/>
      <c r="AQ33" s="6"/>
      <c r="AR33" s="6"/>
      <c r="AS33" s="8">
        <f>SUM(AL33,AM33,AN33,AO33,AP33,AQ33,AR33)</f>
        <v>0</v>
      </c>
      <c r="AT33" s="66"/>
      <c r="AU33" s="66"/>
      <c r="AV33" s="66"/>
      <c r="AW33" s="122">
        <f>SUM(AT33,AU33,AV33,)</f>
        <v>0</v>
      </c>
      <c r="AX33" s="122" t="s">
        <v>14</v>
      </c>
      <c r="AY33" s="53">
        <f>SUM(M33,U33,AC33,AK33,AS33,AW33)</f>
        <v>55</v>
      </c>
    </row>
    <row r="34" spans="1:51" x14ac:dyDescent="0.2">
      <c r="A34" s="66">
        <v>2</v>
      </c>
      <c r="B34" s="66">
        <v>46</v>
      </c>
      <c r="C34" s="66" t="s">
        <v>305</v>
      </c>
      <c r="D34" s="66" t="s">
        <v>84</v>
      </c>
      <c r="E34" s="66" t="s">
        <v>135</v>
      </c>
      <c r="F34" s="73"/>
      <c r="G34" s="67"/>
      <c r="H34" s="67"/>
      <c r="I34" s="67"/>
      <c r="J34" s="67"/>
      <c r="K34" s="67"/>
      <c r="L34" s="67"/>
      <c r="M34" s="65"/>
      <c r="N34" s="73"/>
      <c r="O34" s="66"/>
      <c r="P34" s="66"/>
      <c r="Q34" s="66"/>
      <c r="R34" s="66"/>
      <c r="S34" s="66"/>
      <c r="T34" s="66"/>
      <c r="U34" s="65"/>
      <c r="V34" s="73"/>
      <c r="W34" s="67"/>
      <c r="X34" s="67"/>
      <c r="Y34" s="67"/>
      <c r="Z34" s="67"/>
      <c r="AA34" s="67"/>
      <c r="AB34" s="67"/>
      <c r="AC34" s="64"/>
      <c r="AD34" s="66"/>
      <c r="AE34" s="66"/>
      <c r="AF34" s="66"/>
      <c r="AG34" s="66">
        <v>2</v>
      </c>
      <c r="AH34" s="66">
        <v>3</v>
      </c>
      <c r="AI34" s="66"/>
      <c r="AJ34" s="66" t="s">
        <v>27</v>
      </c>
      <c r="AK34" s="65">
        <f>SUM(AD34,AE34,AF34,AG34,AH34,AI34,AJ34)</f>
        <v>5</v>
      </c>
      <c r="AL34" s="73"/>
      <c r="AM34" s="67"/>
      <c r="AN34" s="67"/>
      <c r="AO34" s="67"/>
      <c r="AP34" s="67"/>
      <c r="AQ34" s="67"/>
      <c r="AR34" s="67"/>
      <c r="AS34" s="64">
        <f>SUM(AL34,AM34,AN34,AO34,AP34,AQ34,AR34)</f>
        <v>0</v>
      </c>
      <c r="AT34" s="66"/>
      <c r="AU34" s="66"/>
      <c r="AV34" s="66"/>
      <c r="AW34" s="122">
        <f>SUM(AT34,AU34,AV34,)</f>
        <v>0</v>
      </c>
      <c r="AX34" s="122" t="s">
        <v>14</v>
      </c>
      <c r="AY34" s="53">
        <f>SUM(M34,U34,AC34,AK34,AS34,AW34)</f>
        <v>5</v>
      </c>
    </row>
    <row r="35" spans="1:51" x14ac:dyDescent="0.2">
      <c r="A35" s="185" t="s">
        <v>40</v>
      </c>
      <c r="B35" s="185"/>
      <c r="C35" s="185"/>
      <c r="D35" s="185"/>
      <c r="E35" s="185"/>
    </row>
    <row r="36" spans="1:51" x14ac:dyDescent="0.2">
      <c r="B36" s="2">
        <v>35</v>
      </c>
      <c r="C36" s="2" t="s">
        <v>148</v>
      </c>
      <c r="D36" s="2" t="s">
        <v>84</v>
      </c>
      <c r="E36" s="2" t="s">
        <v>133</v>
      </c>
      <c r="F36" s="151"/>
      <c r="G36" s="151"/>
      <c r="H36" s="151"/>
      <c r="I36" s="151"/>
      <c r="J36" s="151"/>
      <c r="K36" s="151"/>
      <c r="L36" s="151"/>
      <c r="M36" s="152"/>
    </row>
    <row r="37" spans="1:51" x14ac:dyDescent="0.2">
      <c r="B37" s="2">
        <v>44</v>
      </c>
      <c r="C37" s="2" t="s">
        <v>153</v>
      </c>
      <c r="D37" s="2" t="s">
        <v>84</v>
      </c>
      <c r="E37" s="2" t="s">
        <v>154</v>
      </c>
      <c r="F37" s="151"/>
      <c r="G37" s="151"/>
      <c r="H37" s="151"/>
      <c r="I37" s="151"/>
      <c r="J37" s="151"/>
      <c r="K37" s="151"/>
      <c r="L37" s="151"/>
      <c r="M37" s="152"/>
    </row>
    <row r="38" spans="1:51" x14ac:dyDescent="0.2">
      <c r="B38" s="2">
        <v>88</v>
      </c>
      <c r="C38" s="2" t="s">
        <v>144</v>
      </c>
      <c r="D38" s="2" t="s">
        <v>84</v>
      </c>
      <c r="E38" s="2" t="s">
        <v>131</v>
      </c>
      <c r="F38" s="151"/>
      <c r="G38" s="151"/>
      <c r="H38" s="151"/>
      <c r="I38" s="151"/>
      <c r="J38" s="151"/>
      <c r="K38" s="151"/>
      <c r="L38" s="151"/>
      <c r="M38" s="152"/>
    </row>
    <row r="39" spans="1:51" x14ac:dyDescent="0.2">
      <c r="B39" s="2">
        <v>69</v>
      </c>
      <c r="C39" s="2" t="s">
        <v>129</v>
      </c>
      <c r="D39" s="2" t="s">
        <v>130</v>
      </c>
      <c r="E39" s="2" t="s">
        <v>131</v>
      </c>
    </row>
    <row r="40" spans="1:51" x14ac:dyDescent="0.2">
      <c r="B40" s="2">
        <v>81</v>
      </c>
      <c r="C40" s="2" t="s">
        <v>134</v>
      </c>
      <c r="D40" s="2" t="s">
        <v>130</v>
      </c>
      <c r="E40" s="2" t="s">
        <v>135</v>
      </c>
    </row>
    <row r="41" spans="1:51" x14ac:dyDescent="0.2">
      <c r="B41" s="2">
        <v>5</v>
      </c>
      <c r="C41" s="2" t="s">
        <v>147</v>
      </c>
      <c r="D41" s="2" t="s">
        <v>130</v>
      </c>
      <c r="E41" s="2" t="s">
        <v>131</v>
      </c>
    </row>
    <row r="42" spans="1:51" x14ac:dyDescent="0.2">
      <c r="B42" s="2">
        <v>67</v>
      </c>
      <c r="C42" s="2" t="s">
        <v>157</v>
      </c>
      <c r="D42" s="2" t="s">
        <v>130</v>
      </c>
      <c r="E42" s="2" t="s">
        <v>158</v>
      </c>
      <c r="H42" s="26"/>
      <c r="I42" s="26"/>
      <c r="J42" s="26"/>
      <c r="K42" s="26"/>
      <c r="L42" s="26"/>
      <c r="M42" s="27"/>
    </row>
    <row r="43" spans="1:51" x14ac:dyDescent="0.2">
      <c r="B43" s="2">
        <v>70</v>
      </c>
      <c r="C43" s="2" t="s">
        <v>160</v>
      </c>
      <c r="D43" s="2" t="s">
        <v>130</v>
      </c>
      <c r="E43" s="2" t="s">
        <v>135</v>
      </c>
      <c r="H43" s="26"/>
      <c r="I43" s="26"/>
      <c r="J43" s="26"/>
      <c r="K43" s="26"/>
      <c r="L43" s="26"/>
      <c r="M43" s="27"/>
    </row>
    <row r="44" spans="1:51" x14ac:dyDescent="0.2">
      <c r="B44" s="2">
        <v>77</v>
      </c>
      <c r="C44" s="2" t="s">
        <v>161</v>
      </c>
      <c r="D44" s="2" t="s">
        <v>130</v>
      </c>
      <c r="E44" s="2" t="s">
        <v>162</v>
      </c>
      <c r="H44" s="26"/>
      <c r="I44" s="26"/>
      <c r="J44" s="26"/>
      <c r="K44" s="26"/>
      <c r="L44" s="26"/>
      <c r="M44" s="27"/>
    </row>
    <row r="45" spans="1:51" x14ac:dyDescent="0.2">
      <c r="H45" s="26"/>
      <c r="I45" s="26"/>
      <c r="J45" s="26"/>
      <c r="K45" s="26"/>
      <c r="L45" s="26"/>
      <c r="M45" s="27"/>
    </row>
  </sheetData>
  <sortState ref="B3:AY14">
    <sortCondition descending="1" ref="AY3"/>
  </sortState>
  <mergeCells count="48">
    <mergeCell ref="AU32:AV32"/>
    <mergeCell ref="AG32:AH32"/>
    <mergeCell ref="AI32:AJ32"/>
    <mergeCell ref="AM32:AN32"/>
    <mergeCell ref="A35:E35"/>
    <mergeCell ref="AQ32:AR32"/>
    <mergeCell ref="AO32:AP32"/>
    <mergeCell ref="S32:T32"/>
    <mergeCell ref="W32:X32"/>
    <mergeCell ref="Y32:Z32"/>
    <mergeCell ref="AA32:AB32"/>
    <mergeCell ref="AE32:AF32"/>
    <mergeCell ref="G32:H32"/>
    <mergeCell ref="I32:J32"/>
    <mergeCell ref="K32:L32"/>
    <mergeCell ref="O32:P32"/>
    <mergeCell ref="Q32:R32"/>
    <mergeCell ref="AD1:AK1"/>
    <mergeCell ref="AL1:AS1"/>
    <mergeCell ref="A31:E31"/>
    <mergeCell ref="F31:M31"/>
    <mergeCell ref="N31:U31"/>
    <mergeCell ref="V31:AC31"/>
    <mergeCell ref="AD31:AK31"/>
    <mergeCell ref="A15:E15"/>
    <mergeCell ref="AL31:AS31"/>
    <mergeCell ref="V1:AC1"/>
    <mergeCell ref="A1:E1"/>
    <mergeCell ref="F1:M1"/>
    <mergeCell ref="G2:H2"/>
    <mergeCell ref="I2:J2"/>
    <mergeCell ref="K2:L2"/>
    <mergeCell ref="AT1:AW1"/>
    <mergeCell ref="AU2:AV2"/>
    <mergeCell ref="AT31:AW31"/>
    <mergeCell ref="AA2:AB2"/>
    <mergeCell ref="N1:U1"/>
    <mergeCell ref="AE2:AF2"/>
    <mergeCell ref="AG2:AH2"/>
    <mergeCell ref="AI2:AJ2"/>
    <mergeCell ref="AM2:AN2"/>
    <mergeCell ref="AO2:AP2"/>
    <mergeCell ref="O2:P2"/>
    <mergeCell ref="Q2:R2"/>
    <mergeCell ref="S2:T2"/>
    <mergeCell ref="W2:X2"/>
    <mergeCell ref="Y2:Z2"/>
    <mergeCell ref="AQ2:A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abSelected="1" zoomScaleNormal="100" workbookViewId="0">
      <pane xSplit="5" ySplit="2" topLeftCell="F14" activePane="bottomRight" state="frozen"/>
      <selection activeCell="A10" sqref="A10"/>
      <selection pane="topRight" activeCell="A10" sqref="A10"/>
      <selection pane="bottomLeft" activeCell="A10" sqref="A10"/>
      <selection pane="bottomRight" activeCell="AE89" sqref="AE89"/>
    </sheetView>
  </sheetViews>
  <sheetFormatPr defaultColWidth="9.140625" defaultRowHeight="12" x14ac:dyDescent="0.25"/>
  <cols>
    <col min="1" max="1" width="4.140625" style="10" bestFit="1" customWidth="1"/>
    <col min="2" max="2" width="4" style="10" bestFit="1" customWidth="1"/>
    <col min="3" max="3" width="20.140625" style="16" bestFit="1" customWidth="1"/>
    <col min="4" max="4" width="13" style="16" customWidth="1"/>
    <col min="5" max="5" width="18.42578125" style="10" bestFit="1" customWidth="1"/>
    <col min="6" max="6" width="2.28515625" style="10" bestFit="1" customWidth="1"/>
    <col min="7" max="7" width="2" style="10" bestFit="1" customWidth="1"/>
    <col min="8" max="8" width="3" style="10" bestFit="1" customWidth="1"/>
    <col min="9" max="9" width="3.85546875" style="10" bestFit="1" customWidth="1"/>
    <col min="10" max="10" width="5" style="11" bestFit="1" customWidth="1"/>
    <col min="11" max="11" width="2.28515625" style="10" bestFit="1" customWidth="1"/>
    <col min="12" max="13" width="2" style="10" bestFit="1" customWidth="1"/>
    <col min="14" max="14" width="3.42578125" style="10" bestFit="1" customWidth="1"/>
    <col min="15" max="15" width="5" style="11" bestFit="1" customWidth="1"/>
    <col min="16" max="16" width="2.28515625" style="10" bestFit="1" customWidth="1"/>
    <col min="17" max="17" width="2" style="10" customWidth="1"/>
    <col min="18" max="18" width="3" style="10" bestFit="1" customWidth="1"/>
    <col min="19" max="19" width="3.42578125" style="10" bestFit="1" customWidth="1"/>
    <col min="20" max="20" width="5" style="11" bestFit="1" customWidth="1"/>
    <col min="21" max="21" width="2.28515625" style="10" bestFit="1" customWidth="1"/>
    <col min="22" max="23" width="2" style="10" customWidth="1"/>
    <col min="24" max="24" width="3.28515625" style="10" bestFit="1" customWidth="1"/>
    <col min="25" max="25" width="5" style="11" bestFit="1" customWidth="1"/>
    <col min="26" max="26" width="2.28515625" style="10" bestFit="1" customWidth="1"/>
    <col min="27" max="27" width="2" style="10" customWidth="1"/>
    <col min="28" max="28" width="3" style="10" bestFit="1" customWidth="1"/>
    <col min="29" max="29" width="3.85546875" style="10" bestFit="1" customWidth="1"/>
    <col min="30" max="30" width="5" style="11" bestFit="1" customWidth="1"/>
    <col min="31" max="31" width="2" style="10" customWidth="1"/>
    <col min="32" max="32" width="3" style="10" bestFit="1" customWidth="1"/>
    <col min="33" max="33" width="3" style="10" customWidth="1"/>
    <col min="34" max="34" width="5" style="11" bestFit="1" customWidth="1"/>
    <col min="35" max="35" width="1.42578125" style="12" bestFit="1" customWidth="1"/>
    <col min="36" max="36" width="5.85546875" style="19" bestFit="1" customWidth="1"/>
    <col min="37" max="16384" width="9.140625" style="12"/>
  </cols>
  <sheetData>
    <row r="1" spans="1:38" s="19" customFormat="1" x14ac:dyDescent="0.2">
      <c r="A1" s="189" t="s">
        <v>34</v>
      </c>
      <c r="B1" s="189"/>
      <c r="C1" s="189"/>
      <c r="D1" s="189"/>
      <c r="E1" s="188"/>
      <c r="F1" s="186" t="s">
        <v>28</v>
      </c>
      <c r="G1" s="187"/>
      <c r="H1" s="187"/>
      <c r="I1" s="187"/>
      <c r="J1" s="188"/>
      <c r="K1" s="186" t="s">
        <v>225</v>
      </c>
      <c r="L1" s="187"/>
      <c r="M1" s="187"/>
      <c r="N1" s="187"/>
      <c r="O1" s="188"/>
      <c r="P1" s="186" t="s">
        <v>246</v>
      </c>
      <c r="Q1" s="187"/>
      <c r="R1" s="187"/>
      <c r="S1" s="187"/>
      <c r="T1" s="188"/>
      <c r="U1" s="182" t="s">
        <v>30</v>
      </c>
      <c r="V1" s="181"/>
      <c r="W1" s="181"/>
      <c r="X1" s="181"/>
      <c r="Y1" s="181"/>
      <c r="Z1" s="186" t="s">
        <v>28</v>
      </c>
      <c r="AA1" s="187"/>
      <c r="AB1" s="187"/>
      <c r="AC1" s="187"/>
      <c r="AD1" s="188"/>
      <c r="AE1" s="187" t="s">
        <v>381</v>
      </c>
      <c r="AF1" s="187"/>
      <c r="AG1" s="187"/>
      <c r="AH1" s="188"/>
      <c r="AI1" s="11"/>
      <c r="AJ1" s="140"/>
    </row>
    <row r="2" spans="1:38" x14ac:dyDescent="0.25">
      <c r="A2" s="10" t="s">
        <v>1</v>
      </c>
      <c r="B2" s="10" t="s">
        <v>2</v>
      </c>
      <c r="C2" s="16" t="s">
        <v>3</v>
      </c>
      <c r="D2" s="16" t="s">
        <v>45</v>
      </c>
      <c r="E2" s="10" t="s">
        <v>4</v>
      </c>
      <c r="F2" s="13" t="s">
        <v>5</v>
      </c>
      <c r="G2" s="190" t="s">
        <v>39</v>
      </c>
      <c r="H2" s="190"/>
      <c r="I2" s="190"/>
      <c r="J2" s="14" t="s">
        <v>6</v>
      </c>
      <c r="K2" s="13" t="s">
        <v>5</v>
      </c>
      <c r="L2" s="190" t="s">
        <v>39</v>
      </c>
      <c r="M2" s="190"/>
      <c r="N2" s="190"/>
      <c r="O2" s="14" t="s">
        <v>6</v>
      </c>
      <c r="P2" s="13" t="s">
        <v>5</v>
      </c>
      <c r="Q2" s="190" t="s">
        <v>39</v>
      </c>
      <c r="R2" s="190"/>
      <c r="S2" s="190"/>
      <c r="T2" s="14" t="s">
        <v>6</v>
      </c>
      <c r="U2" s="13" t="s">
        <v>5</v>
      </c>
      <c r="V2" s="190" t="s">
        <v>39</v>
      </c>
      <c r="W2" s="190"/>
      <c r="X2" s="190"/>
      <c r="Y2" s="14" t="s">
        <v>6</v>
      </c>
      <c r="Z2" s="13" t="s">
        <v>5</v>
      </c>
      <c r="AA2" s="190" t="s">
        <v>39</v>
      </c>
      <c r="AB2" s="190"/>
      <c r="AC2" s="190"/>
      <c r="AD2" s="14" t="s">
        <v>6</v>
      </c>
      <c r="AE2" s="190" t="s">
        <v>39</v>
      </c>
      <c r="AF2" s="190"/>
      <c r="AG2" s="190"/>
      <c r="AH2" s="14" t="s">
        <v>6</v>
      </c>
      <c r="AI2" s="11"/>
      <c r="AJ2" s="139" t="s">
        <v>6</v>
      </c>
    </row>
    <row r="3" spans="1:38" ht="24" x14ac:dyDescent="0.2">
      <c r="A3" s="10">
        <v>1</v>
      </c>
      <c r="B3" s="10">
        <v>97</v>
      </c>
      <c r="C3" s="16" t="s">
        <v>59</v>
      </c>
      <c r="D3" s="16" t="s">
        <v>295</v>
      </c>
      <c r="E3" s="16" t="s">
        <v>432</v>
      </c>
      <c r="F3" s="29">
        <v>3</v>
      </c>
      <c r="G3" s="30">
        <v>2</v>
      </c>
      <c r="H3" s="30">
        <v>18</v>
      </c>
      <c r="I3" s="30">
        <v>6</v>
      </c>
      <c r="J3" s="118">
        <f>SUM(F3,G3,H3,I3)</f>
        <v>29</v>
      </c>
      <c r="K3" s="29">
        <v>2</v>
      </c>
      <c r="L3" s="30">
        <v>2</v>
      </c>
      <c r="M3" s="30">
        <v>9</v>
      </c>
      <c r="N3" s="30">
        <v>3</v>
      </c>
      <c r="O3" s="118">
        <f>SUM(K3,L3,M3,N3)</f>
        <v>16</v>
      </c>
      <c r="P3" s="29">
        <v>2</v>
      </c>
      <c r="Q3" s="30">
        <v>2</v>
      </c>
      <c r="R3" s="30">
        <v>12</v>
      </c>
      <c r="S3" s="30">
        <v>3</v>
      </c>
      <c r="T3" s="118">
        <f>SUM(P3,Q3,R3,S3)</f>
        <v>19</v>
      </c>
      <c r="U3" s="13"/>
      <c r="V3" s="15"/>
      <c r="W3" s="15"/>
      <c r="X3" s="15"/>
      <c r="Y3" s="17"/>
      <c r="Z3" s="131"/>
      <c r="AA3" s="124">
        <v>2</v>
      </c>
      <c r="AB3" s="124"/>
      <c r="AC3" s="124" t="s">
        <v>431</v>
      </c>
      <c r="AD3" s="120">
        <f>SUM(Z3,AA3,AB3,AC3)</f>
        <v>2</v>
      </c>
      <c r="AE3" s="13">
        <v>2</v>
      </c>
      <c r="AF3" s="167">
        <v>18</v>
      </c>
      <c r="AG3" s="167">
        <v>6</v>
      </c>
      <c r="AH3" s="166">
        <f t="shared" ref="AH3" si="0">SUM(AE3,AF3,AG3)</f>
        <v>26</v>
      </c>
      <c r="AI3" s="11" t="s">
        <v>14</v>
      </c>
      <c r="AJ3" s="139">
        <f>SUM(J3,O3,T3,Y3,AD3,AH3)</f>
        <v>92</v>
      </c>
    </row>
    <row r="4" spans="1:38" ht="24" x14ac:dyDescent="0.25">
      <c r="A4" s="50">
        <v>2</v>
      </c>
      <c r="B4" s="50">
        <v>281</v>
      </c>
      <c r="C4" s="16" t="s">
        <v>430</v>
      </c>
      <c r="D4" s="16" t="s">
        <v>51</v>
      </c>
      <c r="E4" s="50" t="s">
        <v>227</v>
      </c>
      <c r="F4" s="13"/>
      <c r="G4" s="48"/>
      <c r="H4" s="48"/>
      <c r="I4" s="48"/>
      <c r="J4" s="49"/>
      <c r="K4" s="13"/>
      <c r="L4" s="48"/>
      <c r="M4" s="48"/>
      <c r="N4" s="48"/>
      <c r="O4" s="49"/>
      <c r="P4" s="13">
        <v>3</v>
      </c>
      <c r="Q4" s="48">
        <v>2</v>
      </c>
      <c r="R4" s="48">
        <v>12</v>
      </c>
      <c r="S4" s="48">
        <v>6</v>
      </c>
      <c r="T4" s="49">
        <f>SUM(P4,Q4,R4,S4)</f>
        <v>23</v>
      </c>
      <c r="U4" s="13"/>
      <c r="V4" s="48"/>
      <c r="W4" s="48"/>
      <c r="X4" s="48"/>
      <c r="Y4" s="49"/>
      <c r="Z4" s="13"/>
      <c r="AA4" s="48">
        <v>2</v>
      </c>
      <c r="AB4" s="48">
        <v>18</v>
      </c>
      <c r="AC4" s="48">
        <v>6</v>
      </c>
      <c r="AD4" s="49">
        <f>SUM(Z4,AA4,AB4,AC4)</f>
        <v>26</v>
      </c>
      <c r="AE4" s="13"/>
      <c r="AF4" s="167"/>
      <c r="AG4" s="167"/>
      <c r="AH4" s="166"/>
      <c r="AI4" s="51" t="s">
        <v>14</v>
      </c>
      <c r="AJ4" s="139">
        <f>SUM(J4,O4,T4,Y4,AD4,AH4)</f>
        <v>49</v>
      </c>
    </row>
    <row r="5" spans="1:38" ht="24" x14ac:dyDescent="0.25">
      <c r="A5" s="72">
        <v>3</v>
      </c>
      <c r="B5" s="72">
        <v>58</v>
      </c>
      <c r="C5" s="16" t="s">
        <v>441</v>
      </c>
      <c r="D5" s="16" t="s">
        <v>442</v>
      </c>
      <c r="E5" s="72" t="s">
        <v>15</v>
      </c>
      <c r="F5" s="13"/>
      <c r="G5" s="71"/>
      <c r="H5" s="71"/>
      <c r="I5" s="71"/>
      <c r="J5" s="68"/>
      <c r="K5" s="13">
        <v>3</v>
      </c>
      <c r="L5" s="71">
        <v>2</v>
      </c>
      <c r="M5" s="71">
        <v>9</v>
      </c>
      <c r="N5" s="71">
        <v>6</v>
      </c>
      <c r="O5" s="68">
        <f>SUM(K5,L5,M5,N5)</f>
        <v>20</v>
      </c>
      <c r="P5" s="13"/>
      <c r="Q5" s="71"/>
      <c r="R5" s="71"/>
      <c r="S5" s="71"/>
      <c r="T5" s="68"/>
      <c r="U5" s="13">
        <v>3</v>
      </c>
      <c r="V5" s="71">
        <v>2</v>
      </c>
      <c r="W5" s="71">
        <v>6</v>
      </c>
      <c r="X5" s="71">
        <v>3</v>
      </c>
      <c r="Y5" s="68">
        <f>SUM(U5,V5,W5,X5)</f>
        <v>14</v>
      </c>
      <c r="Z5" s="13"/>
      <c r="AA5" s="71"/>
      <c r="AB5" s="71"/>
      <c r="AC5" s="71"/>
      <c r="AD5" s="68"/>
      <c r="AE5" s="13"/>
      <c r="AF5" s="167"/>
      <c r="AG5" s="167"/>
      <c r="AH5" s="166"/>
      <c r="AI5" s="70" t="s">
        <v>14</v>
      </c>
      <c r="AJ5" s="139">
        <f>SUM(J5,O5,T5,Y5,AD5,AH5)</f>
        <v>34</v>
      </c>
    </row>
    <row r="6" spans="1:38" ht="24" x14ac:dyDescent="0.25">
      <c r="A6" s="173">
        <v>4</v>
      </c>
      <c r="B6" s="173">
        <v>23</v>
      </c>
      <c r="C6" s="16" t="s">
        <v>474</v>
      </c>
      <c r="D6" s="16" t="s">
        <v>475</v>
      </c>
      <c r="E6" s="173" t="s">
        <v>15</v>
      </c>
      <c r="F6" s="13"/>
      <c r="G6" s="174"/>
      <c r="H6" s="174"/>
      <c r="I6" s="174"/>
      <c r="J6" s="176"/>
      <c r="K6" s="13"/>
      <c r="L6" s="174"/>
      <c r="M6" s="174"/>
      <c r="N6" s="174"/>
      <c r="O6" s="176"/>
      <c r="P6" s="13"/>
      <c r="Q6" s="174"/>
      <c r="R6" s="174"/>
      <c r="S6" s="174"/>
      <c r="T6" s="176"/>
      <c r="U6" s="13"/>
      <c r="V6" s="174"/>
      <c r="W6" s="174"/>
      <c r="X6" s="174"/>
      <c r="Y6" s="176"/>
      <c r="Z6" s="13"/>
      <c r="AA6" s="174"/>
      <c r="AB6" s="174"/>
      <c r="AC6" s="174"/>
      <c r="AD6" s="176"/>
      <c r="AE6" s="13">
        <v>2</v>
      </c>
      <c r="AF6" s="174"/>
      <c r="AG6" s="174" t="s">
        <v>26</v>
      </c>
      <c r="AH6" s="177">
        <f t="shared" ref="AH6" si="1">SUM(AE6,AF6,AG6)</f>
        <v>2</v>
      </c>
      <c r="AI6" s="178" t="s">
        <v>14</v>
      </c>
      <c r="AJ6" s="175">
        <f>SUM(J6,O6,T6,Y6,AD6,AH6)</f>
        <v>2</v>
      </c>
    </row>
    <row r="7" spans="1:38" x14ac:dyDescent="0.25">
      <c r="A7" s="191" t="s">
        <v>40</v>
      </c>
      <c r="B7" s="191"/>
      <c r="C7" s="191"/>
      <c r="D7" s="191"/>
      <c r="E7" s="191"/>
    </row>
    <row r="8" spans="1:38" x14ac:dyDescent="0.25">
      <c r="B8" s="10">
        <v>788</v>
      </c>
      <c r="C8" s="16" t="s">
        <v>41</v>
      </c>
      <c r="E8" s="10" t="s">
        <v>42</v>
      </c>
    </row>
    <row r="9" spans="1:38" x14ac:dyDescent="0.25">
      <c r="A9" s="72"/>
      <c r="B9" s="72">
        <v>281</v>
      </c>
      <c r="C9" s="16" t="s">
        <v>269</v>
      </c>
      <c r="D9" s="16" t="s">
        <v>264</v>
      </c>
      <c r="E9" s="72" t="s">
        <v>227</v>
      </c>
      <c r="F9" s="72"/>
      <c r="G9" s="72"/>
      <c r="H9" s="72"/>
      <c r="I9" s="72"/>
      <c r="J9" s="70"/>
      <c r="K9" s="72"/>
      <c r="L9" s="72"/>
      <c r="M9" s="72"/>
      <c r="N9" s="72"/>
      <c r="O9" s="70"/>
      <c r="P9" s="72"/>
      <c r="Q9" s="72"/>
      <c r="R9" s="72"/>
      <c r="S9" s="72"/>
      <c r="T9" s="70"/>
      <c r="U9" s="72"/>
      <c r="V9" s="72"/>
      <c r="W9" s="72"/>
      <c r="X9" s="72"/>
      <c r="Y9" s="70"/>
      <c r="Z9" s="72"/>
      <c r="AA9" s="72"/>
      <c r="AB9" s="72"/>
      <c r="AC9" s="72"/>
      <c r="AD9" s="70"/>
      <c r="AE9" s="72"/>
      <c r="AF9" s="72"/>
      <c r="AG9" s="72"/>
      <c r="AH9" s="70"/>
    </row>
    <row r="12" spans="1:38" s="19" customFormat="1" x14ac:dyDescent="0.2">
      <c r="A12" s="189" t="s">
        <v>35</v>
      </c>
      <c r="B12" s="189"/>
      <c r="C12" s="189"/>
      <c r="D12" s="189"/>
      <c r="E12" s="188"/>
      <c r="F12" s="186" t="s">
        <v>28</v>
      </c>
      <c r="G12" s="187"/>
      <c r="H12" s="187"/>
      <c r="I12" s="187"/>
      <c r="J12" s="188"/>
      <c r="K12" s="186" t="s">
        <v>225</v>
      </c>
      <c r="L12" s="187"/>
      <c r="M12" s="187"/>
      <c r="N12" s="187"/>
      <c r="O12" s="188"/>
      <c r="P12" s="186" t="s">
        <v>246</v>
      </c>
      <c r="Q12" s="187"/>
      <c r="R12" s="187"/>
      <c r="S12" s="187"/>
      <c r="T12" s="188"/>
      <c r="U12" s="182" t="s">
        <v>30</v>
      </c>
      <c r="V12" s="181"/>
      <c r="W12" s="181"/>
      <c r="X12" s="181"/>
      <c r="Y12" s="181"/>
      <c r="Z12" s="186" t="s">
        <v>28</v>
      </c>
      <c r="AA12" s="187"/>
      <c r="AB12" s="187"/>
      <c r="AC12" s="187"/>
      <c r="AD12" s="188"/>
      <c r="AE12" s="187" t="s">
        <v>381</v>
      </c>
      <c r="AF12" s="187"/>
      <c r="AG12" s="187"/>
      <c r="AH12" s="188"/>
      <c r="AI12" s="11"/>
      <c r="AJ12" s="140"/>
    </row>
    <row r="13" spans="1:38" x14ac:dyDescent="0.25">
      <c r="A13" s="10" t="s">
        <v>1</v>
      </c>
      <c r="B13" s="10" t="s">
        <v>2</v>
      </c>
      <c r="C13" s="16" t="s">
        <v>3</v>
      </c>
      <c r="D13" s="16" t="s">
        <v>45</v>
      </c>
      <c r="E13" s="10" t="s">
        <v>4</v>
      </c>
      <c r="F13" s="13" t="s">
        <v>5</v>
      </c>
      <c r="G13" s="190" t="s">
        <v>39</v>
      </c>
      <c r="H13" s="190"/>
      <c r="I13" s="190"/>
      <c r="J13" s="14" t="s">
        <v>6</v>
      </c>
      <c r="K13" s="13" t="s">
        <v>5</v>
      </c>
      <c r="L13" s="190" t="s">
        <v>39</v>
      </c>
      <c r="M13" s="190"/>
      <c r="N13" s="190"/>
      <c r="O13" s="14" t="s">
        <v>6</v>
      </c>
      <c r="P13" s="13" t="s">
        <v>5</v>
      </c>
      <c r="Q13" s="190" t="s">
        <v>39</v>
      </c>
      <c r="R13" s="190"/>
      <c r="S13" s="190"/>
      <c r="T13" s="14" t="s">
        <v>6</v>
      </c>
      <c r="U13" s="13" t="s">
        <v>5</v>
      </c>
      <c r="V13" s="190" t="s">
        <v>39</v>
      </c>
      <c r="W13" s="190"/>
      <c r="X13" s="190"/>
      <c r="Y13" s="14" t="s">
        <v>6</v>
      </c>
      <c r="Z13" s="13" t="s">
        <v>5</v>
      </c>
      <c r="AA13" s="190" t="s">
        <v>39</v>
      </c>
      <c r="AB13" s="190"/>
      <c r="AC13" s="190"/>
      <c r="AD13" s="14" t="s">
        <v>6</v>
      </c>
      <c r="AE13" s="190" t="s">
        <v>39</v>
      </c>
      <c r="AF13" s="190"/>
      <c r="AG13" s="190"/>
      <c r="AH13" s="14" t="s">
        <v>6</v>
      </c>
      <c r="AI13" s="11"/>
      <c r="AJ13" s="139" t="s">
        <v>6</v>
      </c>
    </row>
    <row r="14" spans="1:38" ht="24" x14ac:dyDescent="0.25">
      <c r="A14" s="10">
        <v>1</v>
      </c>
      <c r="B14" s="16">
        <v>29</v>
      </c>
      <c r="C14" s="16" t="s">
        <v>447</v>
      </c>
      <c r="D14" s="16" t="s">
        <v>212</v>
      </c>
      <c r="E14" s="16" t="s">
        <v>399</v>
      </c>
      <c r="F14" s="138"/>
      <c r="G14" s="135"/>
      <c r="H14" s="135"/>
      <c r="I14" s="135"/>
      <c r="J14" s="136"/>
      <c r="K14" s="13"/>
      <c r="L14" s="15"/>
      <c r="M14" s="15"/>
      <c r="N14" s="15"/>
      <c r="O14" s="17"/>
      <c r="P14" s="13"/>
      <c r="Q14" s="15"/>
      <c r="R14" s="15"/>
      <c r="S14" s="15"/>
      <c r="T14" s="17"/>
      <c r="U14" s="13"/>
      <c r="V14" s="15"/>
      <c r="W14" s="15"/>
      <c r="X14" s="15"/>
      <c r="Y14" s="17"/>
      <c r="Z14" s="13">
        <v>3</v>
      </c>
      <c r="AA14" s="15">
        <v>2</v>
      </c>
      <c r="AB14" s="15">
        <v>18</v>
      </c>
      <c r="AC14" s="15">
        <v>9</v>
      </c>
      <c r="AD14" s="17">
        <f>SUM(Z14,AA14,AB14,AC14)</f>
        <v>32</v>
      </c>
      <c r="AE14" s="13"/>
      <c r="AF14" s="167"/>
      <c r="AG14" s="167"/>
      <c r="AH14" s="166"/>
      <c r="AI14" s="11" t="s">
        <v>14</v>
      </c>
      <c r="AJ14" s="139">
        <f>SUM(J14,O14,T14,Y14,AD14,AH14)</f>
        <v>32</v>
      </c>
      <c r="AL14" s="18"/>
    </row>
    <row r="15" spans="1:38" ht="24" x14ac:dyDescent="0.25">
      <c r="A15" s="112">
        <v>2</v>
      </c>
      <c r="B15" s="16">
        <v>16</v>
      </c>
      <c r="C15" s="16" t="s">
        <v>363</v>
      </c>
      <c r="D15" s="16" t="s">
        <v>77</v>
      </c>
      <c r="E15" s="16" t="s">
        <v>400</v>
      </c>
      <c r="F15" s="138"/>
      <c r="G15" s="135"/>
      <c r="H15" s="135"/>
      <c r="I15" s="135"/>
      <c r="J15" s="136"/>
      <c r="K15" s="13"/>
      <c r="L15" s="111"/>
      <c r="M15" s="111"/>
      <c r="N15" s="111"/>
      <c r="O15" s="108"/>
      <c r="P15" s="13"/>
      <c r="Q15" s="111"/>
      <c r="R15" s="111"/>
      <c r="S15" s="111"/>
      <c r="T15" s="108"/>
      <c r="U15" s="13"/>
      <c r="V15" s="111"/>
      <c r="W15" s="111"/>
      <c r="X15" s="111"/>
      <c r="Y15" s="108"/>
      <c r="Z15" s="13">
        <v>2</v>
      </c>
      <c r="AA15" s="111">
        <v>2</v>
      </c>
      <c r="AB15" s="111">
        <v>18</v>
      </c>
      <c r="AC15" s="111">
        <v>6</v>
      </c>
      <c r="AD15" s="108">
        <f>SUM(Z15,AA15,AB15,AC15)</f>
        <v>28</v>
      </c>
      <c r="AE15" s="13"/>
      <c r="AF15" s="167"/>
      <c r="AG15" s="167"/>
      <c r="AH15" s="166"/>
      <c r="AI15" s="110" t="s">
        <v>14</v>
      </c>
      <c r="AJ15" s="139">
        <f>SUM(J15,O15,T15,Y15,AD15,AH15)</f>
        <v>28</v>
      </c>
      <c r="AL15" s="18"/>
    </row>
    <row r="16" spans="1:38" s="134" customFormat="1" x14ac:dyDescent="0.25">
      <c r="A16" s="16">
        <v>3</v>
      </c>
      <c r="B16" s="130">
        <v>16</v>
      </c>
      <c r="C16" s="16" t="s">
        <v>473</v>
      </c>
      <c r="D16" s="16" t="s">
        <v>84</v>
      </c>
      <c r="E16" s="130" t="s">
        <v>472</v>
      </c>
      <c r="F16" s="129"/>
      <c r="G16" s="129"/>
      <c r="H16" s="129"/>
      <c r="I16" s="129"/>
      <c r="J16" s="126"/>
      <c r="K16" s="13"/>
      <c r="L16" s="129"/>
      <c r="M16" s="129"/>
      <c r="N16" s="129"/>
      <c r="O16" s="126"/>
      <c r="P16" s="13"/>
      <c r="Q16" s="129"/>
      <c r="R16" s="129"/>
      <c r="S16" s="129"/>
      <c r="T16" s="126"/>
      <c r="U16" s="13"/>
      <c r="V16" s="129"/>
      <c r="W16" s="129"/>
      <c r="X16" s="129"/>
      <c r="Y16" s="126"/>
      <c r="Z16" s="13"/>
      <c r="AA16" s="129"/>
      <c r="AB16" s="129"/>
      <c r="AC16" s="129"/>
      <c r="AD16" s="126"/>
      <c r="AE16" s="13">
        <v>2</v>
      </c>
      <c r="AF16" s="167">
        <v>18</v>
      </c>
      <c r="AG16" s="167">
        <v>6</v>
      </c>
      <c r="AH16" s="166">
        <f>SUM(AE16,AF16,AG16)</f>
        <v>26</v>
      </c>
      <c r="AI16" s="128" t="s">
        <v>14</v>
      </c>
      <c r="AJ16" s="139">
        <f>SUM(J16,O16,T16,Y16,AD16,AH16)</f>
        <v>26</v>
      </c>
      <c r="AL16" s="137"/>
    </row>
    <row r="17" spans="1:38" s="134" customFormat="1" x14ac:dyDescent="0.25">
      <c r="A17" s="16">
        <v>4</v>
      </c>
      <c r="B17" s="130">
        <v>60</v>
      </c>
      <c r="C17" s="16" t="s">
        <v>258</v>
      </c>
      <c r="D17" s="16" t="s">
        <v>96</v>
      </c>
      <c r="E17" s="130" t="s">
        <v>44</v>
      </c>
      <c r="F17" s="129"/>
      <c r="G17" s="129"/>
      <c r="H17" s="129"/>
      <c r="I17" s="129"/>
      <c r="J17" s="126"/>
      <c r="K17" s="13"/>
      <c r="L17" s="129"/>
      <c r="M17" s="129"/>
      <c r="N17" s="129"/>
      <c r="O17" s="126"/>
      <c r="P17" s="13"/>
      <c r="Q17" s="129"/>
      <c r="R17" s="129"/>
      <c r="S17" s="129"/>
      <c r="T17" s="126"/>
      <c r="U17" s="13">
        <v>3</v>
      </c>
      <c r="V17" s="129">
        <v>2</v>
      </c>
      <c r="W17" s="129">
        <v>6</v>
      </c>
      <c r="X17" s="129">
        <v>6</v>
      </c>
      <c r="Y17" s="126">
        <f>SUM(U17,V17,W17,X17)</f>
        <v>17</v>
      </c>
      <c r="Z17" s="13"/>
      <c r="AA17" s="129"/>
      <c r="AB17" s="129"/>
      <c r="AC17" s="129"/>
      <c r="AD17" s="126"/>
      <c r="AE17" s="13"/>
      <c r="AF17" s="167"/>
      <c r="AG17" s="167"/>
      <c r="AH17" s="166"/>
      <c r="AI17" s="128" t="s">
        <v>14</v>
      </c>
      <c r="AJ17" s="139">
        <f>SUM(J17,O17,T17,Y17,AD17,AH17)</f>
        <v>17</v>
      </c>
      <c r="AL17" s="137"/>
    </row>
    <row r="18" spans="1:38" s="134" customFormat="1" ht="24" x14ac:dyDescent="0.25">
      <c r="A18" s="16">
        <v>5</v>
      </c>
      <c r="B18" s="173">
        <v>9</v>
      </c>
      <c r="C18" s="16" t="s">
        <v>286</v>
      </c>
      <c r="D18" s="16" t="s">
        <v>312</v>
      </c>
      <c r="E18" s="173" t="s">
        <v>82</v>
      </c>
      <c r="F18" s="174"/>
      <c r="G18" s="174"/>
      <c r="H18" s="174"/>
      <c r="I18" s="174"/>
      <c r="J18" s="176"/>
      <c r="K18" s="13"/>
      <c r="L18" s="174"/>
      <c r="M18" s="174"/>
      <c r="N18" s="174"/>
      <c r="O18" s="176"/>
      <c r="P18" s="13">
        <v>3</v>
      </c>
      <c r="Q18" s="174">
        <v>2</v>
      </c>
      <c r="R18" s="174"/>
      <c r="S18" s="174" t="s">
        <v>26</v>
      </c>
      <c r="T18" s="176">
        <f>SUM(P18,Q18,R18,S18)</f>
        <v>5</v>
      </c>
      <c r="U18" s="13"/>
      <c r="V18" s="174"/>
      <c r="W18" s="174"/>
      <c r="X18" s="174"/>
      <c r="Y18" s="176"/>
      <c r="Z18" s="13"/>
      <c r="AA18" s="174"/>
      <c r="AB18" s="174"/>
      <c r="AC18" s="174"/>
      <c r="AD18" s="176"/>
      <c r="AE18" s="13"/>
      <c r="AF18" s="174"/>
      <c r="AG18" s="174"/>
      <c r="AH18" s="177"/>
      <c r="AI18" s="178" t="s">
        <v>14</v>
      </c>
      <c r="AJ18" s="175">
        <f>SUM(J18,O18,T18,Y18,AD18,AH18)</f>
        <v>5</v>
      </c>
      <c r="AL18" s="137"/>
    </row>
    <row r="19" spans="1:38" x14ac:dyDescent="0.25">
      <c r="A19" s="191" t="s">
        <v>40</v>
      </c>
      <c r="B19" s="191"/>
      <c r="C19" s="191"/>
      <c r="D19" s="191"/>
      <c r="E19" s="191"/>
      <c r="F19" s="50"/>
      <c r="G19" s="50"/>
      <c r="H19" s="50"/>
      <c r="I19" s="50"/>
      <c r="J19" s="51"/>
      <c r="K19" s="50"/>
      <c r="L19" s="50"/>
      <c r="M19" s="50"/>
      <c r="N19" s="50"/>
      <c r="O19" s="51"/>
      <c r="P19" s="50"/>
      <c r="Q19" s="50"/>
      <c r="R19" s="50"/>
      <c r="S19" s="50"/>
      <c r="T19" s="51"/>
      <c r="U19" s="50"/>
      <c r="V19" s="50"/>
      <c r="W19" s="50"/>
      <c r="X19" s="50"/>
      <c r="Y19" s="51"/>
      <c r="Z19" s="50"/>
      <c r="AA19" s="50"/>
      <c r="AB19" s="50"/>
      <c r="AC19" s="50"/>
      <c r="AD19" s="51"/>
      <c r="AE19" s="50"/>
      <c r="AF19" s="50"/>
      <c r="AG19" s="50"/>
      <c r="AH19" s="51"/>
    </row>
    <row r="20" spans="1:38" ht="24" x14ac:dyDescent="0.25">
      <c r="A20" s="50"/>
      <c r="B20" s="50">
        <v>781</v>
      </c>
      <c r="C20" s="16" t="s">
        <v>436</v>
      </c>
      <c r="D20" s="16" t="s">
        <v>437</v>
      </c>
      <c r="E20" s="50" t="s">
        <v>227</v>
      </c>
      <c r="F20" s="50"/>
      <c r="G20" s="50"/>
      <c r="H20" s="50"/>
      <c r="I20" s="50"/>
      <c r="J20" s="51"/>
      <c r="K20" s="50"/>
      <c r="L20" s="50"/>
      <c r="M20" s="50"/>
      <c r="N20" s="50"/>
      <c r="O20" s="51"/>
      <c r="P20" s="50"/>
      <c r="Q20" s="50"/>
      <c r="R20" s="50"/>
      <c r="S20" s="50"/>
      <c r="T20" s="51"/>
      <c r="U20" s="50"/>
      <c r="V20" s="50"/>
      <c r="W20" s="50"/>
      <c r="X20" s="50"/>
      <c r="Y20" s="51"/>
      <c r="Z20" s="50"/>
      <c r="AA20" s="50"/>
      <c r="AB20" s="50"/>
      <c r="AC20" s="50"/>
      <c r="AD20" s="51"/>
      <c r="AE20" s="50"/>
      <c r="AF20" s="50"/>
      <c r="AG20" s="50"/>
      <c r="AH20" s="51"/>
    </row>
    <row r="21" spans="1:38" x14ac:dyDescent="0.25">
      <c r="A21" s="112"/>
      <c r="B21" s="112">
        <v>71</v>
      </c>
      <c r="C21" s="16" t="s">
        <v>317</v>
      </c>
      <c r="E21" s="112" t="s">
        <v>227</v>
      </c>
      <c r="F21" s="112"/>
      <c r="G21" s="112"/>
      <c r="H21" s="112"/>
      <c r="I21" s="112"/>
      <c r="J21" s="110"/>
      <c r="K21" s="112"/>
      <c r="L21" s="112"/>
      <c r="M21" s="112"/>
      <c r="N21" s="112"/>
      <c r="O21" s="110"/>
      <c r="P21" s="112"/>
      <c r="Q21" s="112"/>
      <c r="R21" s="112"/>
      <c r="S21" s="112"/>
      <c r="T21" s="110"/>
      <c r="U21" s="112"/>
      <c r="V21" s="112"/>
      <c r="W21" s="112"/>
      <c r="X21" s="112"/>
      <c r="Y21" s="110"/>
      <c r="Z21" s="112"/>
      <c r="AA21" s="112"/>
      <c r="AB21" s="112"/>
      <c r="AC21" s="112"/>
      <c r="AD21" s="110"/>
      <c r="AE21" s="112"/>
      <c r="AF21" s="112"/>
      <c r="AG21" s="112"/>
      <c r="AH21" s="110"/>
    </row>
    <row r="22" spans="1:38" ht="24" x14ac:dyDescent="0.25">
      <c r="A22" s="157"/>
      <c r="B22" s="16">
        <v>29</v>
      </c>
      <c r="C22" s="16" t="s">
        <v>445</v>
      </c>
      <c r="D22" s="16" t="s">
        <v>446</v>
      </c>
      <c r="E22" s="16" t="s">
        <v>399</v>
      </c>
      <c r="F22" s="157"/>
      <c r="G22" s="157"/>
      <c r="H22" s="157"/>
      <c r="I22" s="157"/>
      <c r="J22" s="155"/>
      <c r="K22" s="157"/>
      <c r="L22" s="157"/>
      <c r="M22" s="157"/>
      <c r="N22" s="157"/>
      <c r="O22" s="155"/>
      <c r="P22" s="157"/>
      <c r="Q22" s="157"/>
      <c r="R22" s="157"/>
      <c r="S22" s="157"/>
      <c r="T22" s="155"/>
      <c r="U22" s="157"/>
      <c r="V22" s="157"/>
      <c r="W22" s="157"/>
      <c r="X22" s="157"/>
      <c r="Y22" s="155"/>
      <c r="Z22" s="157"/>
      <c r="AA22" s="157"/>
      <c r="AB22" s="157"/>
      <c r="AC22" s="157"/>
      <c r="AD22" s="155"/>
      <c r="AE22" s="157"/>
      <c r="AF22" s="157"/>
      <c r="AG22" s="157"/>
      <c r="AH22" s="155"/>
      <c r="AL22" s="18"/>
    </row>
    <row r="23" spans="1:38" ht="24" x14ac:dyDescent="0.25">
      <c r="A23" s="157"/>
      <c r="B23" s="16">
        <v>16</v>
      </c>
      <c r="C23" s="16" t="s">
        <v>450</v>
      </c>
      <c r="D23" s="16" t="s">
        <v>451</v>
      </c>
      <c r="E23" s="16" t="s">
        <v>400</v>
      </c>
      <c r="F23" s="157"/>
      <c r="G23" s="157"/>
      <c r="H23" s="157"/>
      <c r="I23" s="157"/>
      <c r="J23" s="155"/>
      <c r="K23" s="157"/>
      <c r="L23" s="157"/>
      <c r="M23" s="157"/>
      <c r="N23" s="157"/>
      <c r="O23" s="155"/>
      <c r="P23" s="157"/>
      <c r="Q23" s="157"/>
      <c r="R23" s="157"/>
      <c r="S23" s="157"/>
      <c r="T23" s="155"/>
      <c r="U23" s="157"/>
      <c r="V23" s="157"/>
      <c r="W23" s="157"/>
      <c r="X23" s="157"/>
      <c r="Y23" s="155"/>
      <c r="Z23" s="157"/>
      <c r="AA23" s="157"/>
      <c r="AB23" s="157"/>
      <c r="AC23" s="157"/>
      <c r="AD23" s="155"/>
      <c r="AE23" s="157"/>
      <c r="AF23" s="157"/>
      <c r="AG23" s="157"/>
      <c r="AH23" s="155"/>
      <c r="AL23" s="18"/>
    </row>
    <row r="24" spans="1:38" ht="36" x14ac:dyDescent="0.25">
      <c r="A24" s="130"/>
      <c r="B24" s="130">
        <v>38</v>
      </c>
      <c r="C24" s="16" t="s">
        <v>448</v>
      </c>
      <c r="D24" s="16" t="s">
        <v>449</v>
      </c>
      <c r="E24" s="16" t="s">
        <v>399</v>
      </c>
      <c r="F24" s="130"/>
      <c r="G24" s="130"/>
      <c r="H24" s="130"/>
      <c r="I24" s="130"/>
      <c r="J24" s="128"/>
      <c r="K24" s="130"/>
      <c r="L24" s="130"/>
      <c r="M24" s="130"/>
      <c r="N24" s="130"/>
      <c r="O24" s="128"/>
      <c r="P24" s="130"/>
      <c r="Q24" s="130"/>
      <c r="R24" s="130"/>
      <c r="S24" s="130"/>
      <c r="T24" s="128"/>
      <c r="U24" s="130"/>
      <c r="V24" s="130"/>
      <c r="W24" s="130"/>
      <c r="X24" s="130"/>
      <c r="Y24" s="128"/>
      <c r="Z24" s="130"/>
      <c r="AA24" s="130"/>
      <c r="AB24" s="130"/>
      <c r="AC24" s="130"/>
      <c r="AD24" s="128"/>
      <c r="AE24" s="130"/>
      <c r="AF24" s="130"/>
      <c r="AG24" s="130"/>
      <c r="AH24" s="128"/>
    </row>
    <row r="25" spans="1:38" ht="24" x14ac:dyDescent="0.25">
      <c r="A25" s="173"/>
      <c r="B25" s="173">
        <v>719</v>
      </c>
      <c r="C25" s="16" t="s">
        <v>468</v>
      </c>
      <c r="D25" s="16" t="s">
        <v>469</v>
      </c>
      <c r="E25" s="16" t="s">
        <v>470</v>
      </c>
      <c r="F25" s="173"/>
      <c r="G25" s="173"/>
      <c r="H25" s="173"/>
      <c r="I25" s="173"/>
      <c r="J25" s="178"/>
      <c r="K25" s="173"/>
      <c r="L25" s="173"/>
      <c r="M25" s="173"/>
      <c r="N25" s="173"/>
      <c r="O25" s="178"/>
      <c r="P25" s="173"/>
      <c r="Q25" s="173"/>
      <c r="R25" s="173"/>
      <c r="S25" s="173"/>
      <c r="T25" s="178"/>
      <c r="U25" s="173"/>
      <c r="V25" s="173"/>
      <c r="W25" s="173"/>
      <c r="X25" s="173"/>
      <c r="Y25" s="178"/>
      <c r="Z25" s="173"/>
      <c r="AA25" s="173"/>
      <c r="AB25" s="173"/>
      <c r="AC25" s="173"/>
      <c r="AD25" s="178"/>
      <c r="AE25" s="173"/>
      <c r="AF25" s="173"/>
      <c r="AG25" s="173"/>
      <c r="AH25" s="178"/>
    </row>
    <row r="26" spans="1:38" x14ac:dyDescent="0.25">
      <c r="A26" s="173"/>
      <c r="B26" s="173">
        <v>16</v>
      </c>
      <c r="C26" s="16" t="s">
        <v>471</v>
      </c>
      <c r="D26" s="16" t="s">
        <v>88</v>
      </c>
      <c r="E26" s="16" t="s">
        <v>472</v>
      </c>
      <c r="F26" s="173"/>
      <c r="G26" s="173"/>
      <c r="H26" s="173"/>
      <c r="I26" s="173"/>
      <c r="J26" s="178"/>
      <c r="K26" s="173"/>
      <c r="L26" s="173"/>
      <c r="M26" s="173"/>
      <c r="N26" s="173"/>
      <c r="O26" s="178"/>
      <c r="P26" s="173"/>
      <c r="Q26" s="173"/>
      <c r="R26" s="173"/>
      <c r="S26" s="173"/>
      <c r="T26" s="178"/>
      <c r="U26" s="173"/>
      <c r="V26" s="173"/>
      <c r="W26" s="173"/>
      <c r="X26" s="173"/>
      <c r="Y26" s="178"/>
      <c r="Z26" s="173"/>
      <c r="AA26" s="173"/>
      <c r="AB26" s="173"/>
      <c r="AC26" s="173"/>
      <c r="AD26" s="178"/>
      <c r="AE26" s="173"/>
      <c r="AF26" s="173"/>
      <c r="AG26" s="173"/>
      <c r="AH26" s="178"/>
    </row>
    <row r="28" spans="1:38" s="19" customFormat="1" x14ac:dyDescent="0.2">
      <c r="A28" s="189" t="s">
        <v>36</v>
      </c>
      <c r="B28" s="189"/>
      <c r="C28" s="189"/>
      <c r="D28" s="189"/>
      <c r="E28" s="188"/>
      <c r="F28" s="186" t="s">
        <v>28</v>
      </c>
      <c r="G28" s="187"/>
      <c r="H28" s="187"/>
      <c r="I28" s="187"/>
      <c r="J28" s="188"/>
      <c r="K28" s="186" t="s">
        <v>225</v>
      </c>
      <c r="L28" s="187"/>
      <c r="M28" s="187"/>
      <c r="N28" s="187"/>
      <c r="O28" s="188"/>
      <c r="P28" s="186" t="s">
        <v>246</v>
      </c>
      <c r="Q28" s="187"/>
      <c r="R28" s="187"/>
      <c r="S28" s="187"/>
      <c r="T28" s="188"/>
      <c r="U28" s="182" t="s">
        <v>30</v>
      </c>
      <c r="V28" s="181"/>
      <c r="W28" s="181"/>
      <c r="X28" s="181"/>
      <c r="Y28" s="181"/>
      <c r="Z28" s="186" t="s">
        <v>28</v>
      </c>
      <c r="AA28" s="187"/>
      <c r="AB28" s="187"/>
      <c r="AC28" s="187"/>
      <c r="AD28" s="188"/>
      <c r="AE28" s="187" t="s">
        <v>381</v>
      </c>
      <c r="AF28" s="187"/>
      <c r="AG28" s="187"/>
      <c r="AH28" s="188"/>
      <c r="AI28" s="11"/>
      <c r="AJ28" s="140"/>
    </row>
    <row r="29" spans="1:38" x14ac:dyDescent="0.25">
      <c r="A29" s="10" t="s">
        <v>1</v>
      </c>
      <c r="B29" s="10" t="s">
        <v>2</v>
      </c>
      <c r="C29" s="16" t="s">
        <v>3</v>
      </c>
      <c r="D29" s="16" t="s">
        <v>45</v>
      </c>
      <c r="E29" s="10" t="s">
        <v>4</v>
      </c>
      <c r="F29" s="13" t="s">
        <v>5</v>
      </c>
      <c r="G29" s="190" t="s">
        <v>39</v>
      </c>
      <c r="H29" s="190"/>
      <c r="I29" s="190"/>
      <c r="J29" s="14" t="s">
        <v>6</v>
      </c>
      <c r="K29" s="13" t="s">
        <v>5</v>
      </c>
      <c r="L29" s="190" t="s">
        <v>39</v>
      </c>
      <c r="M29" s="190"/>
      <c r="N29" s="190"/>
      <c r="O29" s="14" t="s">
        <v>6</v>
      </c>
      <c r="P29" s="13" t="s">
        <v>5</v>
      </c>
      <c r="Q29" s="190" t="s">
        <v>39</v>
      </c>
      <c r="R29" s="190"/>
      <c r="S29" s="190"/>
      <c r="T29" s="14" t="s">
        <v>6</v>
      </c>
      <c r="U29" s="13" t="s">
        <v>5</v>
      </c>
      <c r="V29" s="190" t="s">
        <v>39</v>
      </c>
      <c r="W29" s="190"/>
      <c r="X29" s="190"/>
      <c r="Y29" s="14" t="s">
        <v>6</v>
      </c>
      <c r="Z29" s="13" t="s">
        <v>5</v>
      </c>
      <c r="AA29" s="190" t="s">
        <v>39</v>
      </c>
      <c r="AB29" s="190"/>
      <c r="AC29" s="190"/>
      <c r="AD29" s="14" t="s">
        <v>6</v>
      </c>
      <c r="AE29" s="190" t="s">
        <v>39</v>
      </c>
      <c r="AF29" s="190"/>
      <c r="AG29" s="190"/>
      <c r="AH29" s="14" t="s">
        <v>6</v>
      </c>
      <c r="AI29" s="11"/>
      <c r="AJ29" s="139" t="s">
        <v>6</v>
      </c>
    </row>
    <row r="30" spans="1:38" ht="24" x14ac:dyDescent="0.25">
      <c r="A30" s="10">
        <v>1</v>
      </c>
      <c r="B30" s="10">
        <v>95</v>
      </c>
      <c r="C30" s="16" t="s">
        <v>433</v>
      </c>
      <c r="D30" s="16" t="s">
        <v>401</v>
      </c>
      <c r="E30" s="10" t="s">
        <v>47</v>
      </c>
      <c r="F30" s="13">
        <v>5</v>
      </c>
      <c r="G30" s="15">
        <v>2</v>
      </c>
      <c r="H30" s="15">
        <v>18</v>
      </c>
      <c r="I30" s="15">
        <v>19</v>
      </c>
      <c r="J30" s="17">
        <f>SUM(F30,G30,H30,I30)</f>
        <v>44</v>
      </c>
      <c r="K30" s="13">
        <v>3</v>
      </c>
      <c r="L30" s="15">
        <v>2</v>
      </c>
      <c r="M30" s="15">
        <v>9</v>
      </c>
      <c r="N30" s="15">
        <v>9</v>
      </c>
      <c r="O30" s="17">
        <f>SUM(K30,L30,M30,N30)</f>
        <v>23</v>
      </c>
      <c r="P30" s="13">
        <v>2</v>
      </c>
      <c r="Q30" s="15">
        <v>2</v>
      </c>
      <c r="R30" s="15">
        <v>12</v>
      </c>
      <c r="S30" s="15">
        <v>6</v>
      </c>
      <c r="T30" s="17">
        <f>SUM(P30,Q30,R30,S30)</f>
        <v>22</v>
      </c>
      <c r="U30" s="13">
        <v>5</v>
      </c>
      <c r="V30" s="15">
        <v>2</v>
      </c>
      <c r="W30" s="15">
        <v>6</v>
      </c>
      <c r="X30" s="15">
        <v>24</v>
      </c>
      <c r="Y30" s="17">
        <f>SUM(U30,V30,W30,X30)</f>
        <v>37</v>
      </c>
      <c r="Z30" s="13">
        <v>3</v>
      </c>
      <c r="AA30" s="15">
        <v>2</v>
      </c>
      <c r="AB30" s="15">
        <v>18</v>
      </c>
      <c r="AC30" s="15">
        <v>24</v>
      </c>
      <c r="AD30" s="17">
        <f>SUM(Z30,AA30,AB30,AC30)</f>
        <v>47</v>
      </c>
      <c r="AE30" s="13">
        <v>2</v>
      </c>
      <c r="AF30" s="167">
        <v>18</v>
      </c>
      <c r="AG30" s="167">
        <v>3</v>
      </c>
      <c r="AH30" s="166">
        <f t="shared" ref="AH30" si="2">SUM(AE30,AF30,AG30)</f>
        <v>23</v>
      </c>
      <c r="AI30" s="11" t="s">
        <v>14</v>
      </c>
      <c r="AJ30" s="139">
        <f t="shared" ref="AJ30:AJ35" si="3">SUM(J30,O30,T30,Y30,AD30,AH30)</f>
        <v>196</v>
      </c>
    </row>
    <row r="31" spans="1:38" ht="24" x14ac:dyDescent="0.25">
      <c r="A31" s="10">
        <v>2</v>
      </c>
      <c r="B31" s="10">
        <v>106</v>
      </c>
      <c r="C31" s="16" t="s">
        <v>372</v>
      </c>
      <c r="D31" s="16" t="s">
        <v>373</v>
      </c>
      <c r="E31" s="10" t="s">
        <v>49</v>
      </c>
      <c r="F31" s="13">
        <v>5</v>
      </c>
      <c r="G31" s="15">
        <v>2</v>
      </c>
      <c r="H31" s="15">
        <v>18</v>
      </c>
      <c r="I31" s="15">
        <v>24</v>
      </c>
      <c r="J31" s="17">
        <f>SUM(F31,G31,H31,I31)</f>
        <v>49</v>
      </c>
      <c r="K31" s="13"/>
      <c r="L31" s="15"/>
      <c r="M31" s="15"/>
      <c r="N31" s="15"/>
      <c r="O31" s="17"/>
      <c r="P31" s="13">
        <v>2</v>
      </c>
      <c r="Q31" s="15">
        <v>2</v>
      </c>
      <c r="R31" s="15"/>
      <c r="S31" s="15" t="s">
        <v>26</v>
      </c>
      <c r="T31" s="17">
        <f>SUM(P31,Q31,R31,S31)</f>
        <v>4</v>
      </c>
      <c r="U31" s="13">
        <v>2</v>
      </c>
      <c r="V31" s="15">
        <v>2</v>
      </c>
      <c r="W31" s="15">
        <v>6</v>
      </c>
      <c r="X31" s="15">
        <v>12</v>
      </c>
      <c r="Y31" s="17">
        <f>SUM(U31,V31,W31,X31)</f>
        <v>22</v>
      </c>
      <c r="Z31" s="13">
        <v>5</v>
      </c>
      <c r="AA31" s="15">
        <v>2</v>
      </c>
      <c r="AB31" s="15">
        <v>18</v>
      </c>
      <c r="AC31" s="15">
        <v>19</v>
      </c>
      <c r="AD31" s="17">
        <f>SUM(Z31,AA31,AB31,AC31)</f>
        <v>44</v>
      </c>
      <c r="AE31" s="13"/>
      <c r="AF31" s="167"/>
      <c r="AG31" s="167"/>
      <c r="AH31" s="166"/>
      <c r="AI31" s="11" t="s">
        <v>14</v>
      </c>
      <c r="AJ31" s="139">
        <f t="shared" si="3"/>
        <v>119</v>
      </c>
    </row>
    <row r="32" spans="1:38" x14ac:dyDescent="0.25">
      <c r="A32" s="112">
        <v>3</v>
      </c>
      <c r="B32" s="112">
        <v>31</v>
      </c>
      <c r="C32" s="16" t="s">
        <v>50</v>
      </c>
      <c r="D32" s="16" t="s">
        <v>51</v>
      </c>
      <c r="E32" s="112" t="s">
        <v>52</v>
      </c>
      <c r="F32" s="13">
        <v>3</v>
      </c>
      <c r="G32" s="111">
        <v>2</v>
      </c>
      <c r="H32" s="111"/>
      <c r="I32" s="111" t="s">
        <v>26</v>
      </c>
      <c r="J32" s="108">
        <f>SUM(F32,G32,H32,I32)</f>
        <v>5</v>
      </c>
      <c r="K32" s="13">
        <v>3</v>
      </c>
      <c r="L32" s="111"/>
      <c r="M32" s="111"/>
      <c r="N32" s="111" t="s">
        <v>27</v>
      </c>
      <c r="O32" s="108">
        <f>SUM(K32,L32,M32,N32)</f>
        <v>3</v>
      </c>
      <c r="P32" s="13">
        <v>3</v>
      </c>
      <c r="Q32" s="111">
        <v>2</v>
      </c>
      <c r="R32" s="111">
        <v>12</v>
      </c>
      <c r="S32" s="111">
        <v>9</v>
      </c>
      <c r="T32" s="108">
        <f>SUM(P32,Q32,R32,S32)</f>
        <v>26</v>
      </c>
      <c r="U32" s="13">
        <v>3</v>
      </c>
      <c r="V32" s="111">
        <v>2</v>
      </c>
      <c r="W32" s="111">
        <v>6</v>
      </c>
      <c r="X32" s="111">
        <v>19</v>
      </c>
      <c r="Y32" s="108">
        <f>SUM(U32,V32,W32,X32)</f>
        <v>30</v>
      </c>
      <c r="Z32" s="13"/>
      <c r="AA32" s="111"/>
      <c r="AB32" s="111"/>
      <c r="AC32" s="111"/>
      <c r="AD32" s="108"/>
      <c r="AE32" s="13"/>
      <c r="AF32" s="167"/>
      <c r="AG32" s="167"/>
      <c r="AH32" s="166"/>
      <c r="AI32" s="110" t="s">
        <v>14</v>
      </c>
      <c r="AJ32" s="139">
        <f t="shared" si="3"/>
        <v>64</v>
      </c>
    </row>
    <row r="33" spans="1:36" x14ac:dyDescent="0.25">
      <c r="A33" s="50">
        <v>4</v>
      </c>
      <c r="B33" s="72">
        <v>175</v>
      </c>
      <c r="C33" s="16" t="s">
        <v>402</v>
      </c>
      <c r="D33" s="16" t="s">
        <v>389</v>
      </c>
      <c r="E33" s="72" t="s">
        <v>102</v>
      </c>
      <c r="F33" s="13"/>
      <c r="G33" s="71"/>
      <c r="H33" s="71"/>
      <c r="I33" s="71"/>
      <c r="J33" s="68"/>
      <c r="K33" s="13"/>
      <c r="L33" s="71"/>
      <c r="M33" s="71"/>
      <c r="N33" s="71"/>
      <c r="O33" s="83"/>
      <c r="P33" s="13"/>
      <c r="Q33" s="71"/>
      <c r="R33" s="71"/>
      <c r="S33" s="71"/>
      <c r="T33" s="68"/>
      <c r="U33" s="13"/>
      <c r="V33" s="71"/>
      <c r="W33" s="71"/>
      <c r="X33" s="71"/>
      <c r="Y33" s="68"/>
      <c r="Z33" s="13">
        <v>2</v>
      </c>
      <c r="AA33" s="71">
        <v>2</v>
      </c>
      <c r="AB33" s="71">
        <v>18</v>
      </c>
      <c r="AC33" s="71">
        <v>15</v>
      </c>
      <c r="AD33" s="68">
        <f>SUM(Z33,AA33,AB33,AC33)</f>
        <v>37</v>
      </c>
      <c r="AE33" s="13"/>
      <c r="AF33" s="167"/>
      <c r="AG33" s="167"/>
      <c r="AH33" s="166"/>
      <c r="AI33" s="70" t="s">
        <v>14</v>
      </c>
      <c r="AJ33" s="139">
        <f t="shared" si="3"/>
        <v>37</v>
      </c>
    </row>
    <row r="34" spans="1:36" x14ac:dyDescent="0.25">
      <c r="A34" s="10">
        <v>5</v>
      </c>
      <c r="B34" s="112">
        <v>79</v>
      </c>
      <c r="C34" s="16" t="s">
        <v>319</v>
      </c>
      <c r="D34" s="16" t="s">
        <v>77</v>
      </c>
      <c r="E34" s="112" t="s">
        <v>320</v>
      </c>
      <c r="F34" s="13"/>
      <c r="G34" s="111"/>
      <c r="H34" s="111"/>
      <c r="I34" s="111"/>
      <c r="J34" s="108"/>
      <c r="K34" s="13"/>
      <c r="L34" s="111"/>
      <c r="M34" s="111"/>
      <c r="N34" s="111"/>
      <c r="O34" s="108"/>
      <c r="P34" s="13"/>
      <c r="Q34" s="111"/>
      <c r="R34" s="111"/>
      <c r="S34" s="111"/>
      <c r="T34" s="108"/>
      <c r="U34" s="13">
        <v>2</v>
      </c>
      <c r="V34" s="111">
        <v>2</v>
      </c>
      <c r="W34" s="111">
        <v>6</v>
      </c>
      <c r="X34" s="111">
        <v>15</v>
      </c>
      <c r="Y34" s="108">
        <f>SUM(U34,V34,W34,X34)</f>
        <v>25</v>
      </c>
      <c r="Z34" s="13"/>
      <c r="AA34" s="111"/>
      <c r="AB34" s="111"/>
      <c r="AC34" s="111"/>
      <c r="AD34" s="108"/>
      <c r="AE34" s="13"/>
      <c r="AF34" s="167"/>
      <c r="AG34" s="167"/>
      <c r="AH34" s="166"/>
      <c r="AI34" s="110" t="s">
        <v>14</v>
      </c>
      <c r="AJ34" s="139">
        <f t="shared" si="3"/>
        <v>25</v>
      </c>
    </row>
    <row r="35" spans="1:36" x14ac:dyDescent="0.25">
      <c r="A35" s="130">
        <v>6</v>
      </c>
      <c r="B35" s="130">
        <v>75</v>
      </c>
      <c r="C35" s="16" t="s">
        <v>297</v>
      </c>
      <c r="D35" s="16" t="s">
        <v>453</v>
      </c>
      <c r="E35" s="130" t="s">
        <v>61</v>
      </c>
      <c r="F35" s="13"/>
      <c r="G35" s="129"/>
      <c r="H35" s="129"/>
      <c r="I35" s="129"/>
      <c r="J35" s="126"/>
      <c r="K35" s="13"/>
      <c r="L35" s="129"/>
      <c r="M35" s="129"/>
      <c r="N35" s="129"/>
      <c r="O35" s="126"/>
      <c r="P35" s="13"/>
      <c r="Q35" s="129"/>
      <c r="R35" s="129"/>
      <c r="S35" s="129"/>
      <c r="T35" s="126"/>
      <c r="U35" s="13"/>
      <c r="V35" s="129"/>
      <c r="W35" s="129"/>
      <c r="X35" s="129"/>
      <c r="Y35" s="126"/>
      <c r="Z35" s="13"/>
      <c r="AA35" s="129"/>
      <c r="AB35" s="129">
        <v>12</v>
      </c>
      <c r="AC35" s="129" t="s">
        <v>26</v>
      </c>
      <c r="AD35" s="126">
        <f>SUM(Z35,AA35,AB35,AC35)</f>
        <v>12</v>
      </c>
      <c r="AE35" s="13"/>
      <c r="AF35" s="167"/>
      <c r="AG35" s="167"/>
      <c r="AH35" s="166"/>
      <c r="AI35" s="128" t="s">
        <v>14</v>
      </c>
      <c r="AJ35" s="139">
        <f t="shared" si="3"/>
        <v>12</v>
      </c>
    </row>
    <row r="36" spans="1:36" x14ac:dyDescent="0.25">
      <c r="A36" s="191" t="s">
        <v>40</v>
      </c>
      <c r="B36" s="191"/>
      <c r="C36" s="191"/>
      <c r="D36" s="191"/>
      <c r="E36" s="191"/>
    </row>
    <row r="37" spans="1:36" ht="24" x14ac:dyDescent="0.25">
      <c r="B37" s="50">
        <v>18</v>
      </c>
      <c r="C37" s="16" t="s">
        <v>434</v>
      </c>
      <c r="D37" s="16" t="s">
        <v>287</v>
      </c>
      <c r="E37" s="50" t="s">
        <v>69</v>
      </c>
      <c r="F37" s="157"/>
      <c r="G37" s="157"/>
      <c r="H37" s="157"/>
      <c r="I37" s="157"/>
      <c r="J37" s="155"/>
      <c r="K37" s="157"/>
      <c r="L37" s="157"/>
      <c r="M37" s="157"/>
      <c r="N37" s="157"/>
      <c r="O37" s="155"/>
      <c r="P37" s="157"/>
      <c r="Q37" s="157"/>
      <c r="R37" s="157"/>
      <c r="S37" s="157"/>
      <c r="T37" s="155"/>
      <c r="U37" s="157"/>
      <c r="V37" s="157"/>
      <c r="W37" s="157"/>
      <c r="X37" s="157"/>
      <c r="Y37" s="155"/>
      <c r="Z37" s="157"/>
      <c r="AA37" s="157"/>
      <c r="AB37" s="157"/>
      <c r="AC37" s="157"/>
      <c r="AD37" s="155"/>
      <c r="AE37" s="157"/>
      <c r="AF37" s="157"/>
      <c r="AG37" s="157"/>
      <c r="AH37" s="155"/>
    </row>
    <row r="38" spans="1:36" x14ac:dyDescent="0.25">
      <c r="B38" s="10">
        <v>715</v>
      </c>
      <c r="C38" s="16" t="s">
        <v>43</v>
      </c>
      <c r="E38" s="10" t="s">
        <v>44</v>
      </c>
      <c r="F38" s="157"/>
      <c r="G38" s="157"/>
      <c r="H38" s="157"/>
      <c r="I38" s="157"/>
      <c r="J38" s="155"/>
      <c r="K38" s="157"/>
      <c r="L38" s="157"/>
      <c r="M38" s="157"/>
      <c r="N38" s="157"/>
      <c r="O38" s="155"/>
      <c r="P38" s="157"/>
      <c r="Q38" s="157"/>
      <c r="R38" s="157"/>
      <c r="S38" s="157"/>
      <c r="T38" s="155"/>
      <c r="U38" s="157"/>
      <c r="V38" s="157"/>
      <c r="W38" s="157"/>
      <c r="X38" s="157"/>
      <c r="Y38" s="155"/>
      <c r="Z38" s="157"/>
      <c r="AA38" s="157"/>
      <c r="AB38" s="157"/>
      <c r="AC38" s="157"/>
      <c r="AD38" s="155"/>
      <c r="AE38" s="157"/>
      <c r="AF38" s="157"/>
      <c r="AG38" s="157"/>
      <c r="AH38" s="155"/>
    </row>
    <row r="39" spans="1:36" x14ac:dyDescent="0.25">
      <c r="B39" s="10">
        <v>95</v>
      </c>
      <c r="C39" s="16" t="s">
        <v>48</v>
      </c>
      <c r="E39" s="10" t="s">
        <v>47</v>
      </c>
      <c r="F39" s="157"/>
      <c r="G39" s="157"/>
      <c r="H39" s="157"/>
      <c r="I39" s="157"/>
      <c r="J39" s="155"/>
      <c r="K39" s="157"/>
      <c r="L39" s="157"/>
      <c r="M39" s="157"/>
      <c r="N39" s="157"/>
      <c r="O39" s="155"/>
      <c r="P39" s="157"/>
      <c r="Q39" s="157"/>
      <c r="R39" s="157"/>
      <c r="S39" s="157"/>
      <c r="T39" s="155"/>
      <c r="U39" s="157"/>
      <c r="V39" s="157"/>
      <c r="W39" s="157"/>
      <c r="X39" s="157"/>
      <c r="Y39" s="155"/>
      <c r="Z39" s="157"/>
      <c r="AA39" s="157"/>
      <c r="AB39" s="157"/>
      <c r="AC39" s="157"/>
      <c r="AD39" s="155"/>
      <c r="AE39" s="157"/>
      <c r="AF39" s="157"/>
      <c r="AG39" s="157"/>
      <c r="AH39" s="155"/>
    </row>
    <row r="40" spans="1:36" x14ac:dyDescent="0.25">
      <c r="A40" s="72"/>
      <c r="B40" s="72">
        <v>31</v>
      </c>
      <c r="C40" s="16" t="s">
        <v>238</v>
      </c>
      <c r="E40" s="72" t="s">
        <v>52</v>
      </c>
      <c r="F40" s="157"/>
      <c r="G40" s="157"/>
      <c r="H40" s="157"/>
      <c r="I40" s="157"/>
      <c r="J40" s="155"/>
      <c r="K40" s="157"/>
      <c r="L40" s="157"/>
      <c r="M40" s="157"/>
      <c r="N40" s="157"/>
      <c r="O40" s="155"/>
      <c r="P40" s="157"/>
      <c r="Q40" s="157"/>
      <c r="R40" s="157"/>
      <c r="S40" s="157"/>
      <c r="T40" s="155"/>
      <c r="U40" s="157"/>
      <c r="V40" s="157"/>
      <c r="W40" s="157"/>
      <c r="X40" s="157"/>
      <c r="Y40" s="155"/>
      <c r="Z40" s="157"/>
      <c r="AA40" s="157"/>
      <c r="AB40" s="157"/>
      <c r="AC40" s="157"/>
      <c r="AD40" s="155"/>
      <c r="AE40" s="157"/>
      <c r="AF40" s="157"/>
      <c r="AG40" s="157"/>
      <c r="AH40" s="155"/>
    </row>
    <row r="41" spans="1:36" x14ac:dyDescent="0.25">
      <c r="A41" s="130"/>
      <c r="B41" s="130">
        <v>228</v>
      </c>
      <c r="C41" s="16" t="s">
        <v>226</v>
      </c>
      <c r="D41" s="16" t="s">
        <v>51</v>
      </c>
      <c r="E41" s="130" t="s">
        <v>64</v>
      </c>
      <c r="F41" s="157"/>
      <c r="G41" s="157"/>
      <c r="H41" s="157"/>
      <c r="I41" s="157"/>
      <c r="J41" s="155"/>
      <c r="K41" s="157"/>
      <c r="L41" s="157"/>
      <c r="M41" s="157"/>
      <c r="N41" s="157"/>
      <c r="O41" s="155"/>
      <c r="P41" s="157"/>
      <c r="Q41" s="157"/>
      <c r="R41" s="157"/>
      <c r="S41" s="157"/>
      <c r="T41" s="155"/>
      <c r="U41" s="157"/>
      <c r="V41" s="157"/>
      <c r="W41" s="157"/>
      <c r="X41" s="157"/>
      <c r="Y41" s="155"/>
      <c r="Z41" s="157"/>
      <c r="AA41" s="157"/>
      <c r="AB41" s="157"/>
      <c r="AC41" s="157"/>
      <c r="AD41" s="155"/>
      <c r="AE41" s="157"/>
      <c r="AF41" s="157"/>
      <c r="AG41" s="157"/>
      <c r="AH41" s="155"/>
    </row>
    <row r="42" spans="1:36" x14ac:dyDescent="0.25">
      <c r="A42" s="112"/>
      <c r="B42" s="112">
        <v>66</v>
      </c>
      <c r="C42" s="16" t="s">
        <v>364</v>
      </c>
      <c r="E42" s="112" t="s">
        <v>330</v>
      </c>
      <c r="F42" s="157"/>
      <c r="G42" s="157"/>
      <c r="H42" s="157"/>
      <c r="I42" s="157"/>
      <c r="J42" s="155"/>
      <c r="K42" s="157"/>
      <c r="L42" s="157"/>
      <c r="M42" s="157"/>
      <c r="N42" s="157"/>
      <c r="O42" s="155"/>
      <c r="P42" s="157"/>
      <c r="Q42" s="157"/>
      <c r="R42" s="157"/>
      <c r="S42" s="157"/>
      <c r="T42" s="155"/>
      <c r="U42" s="157"/>
      <c r="V42" s="157"/>
      <c r="W42" s="157"/>
      <c r="X42" s="157"/>
      <c r="Y42" s="155"/>
      <c r="Z42" s="157"/>
      <c r="AA42" s="157"/>
      <c r="AB42" s="157"/>
      <c r="AC42" s="157"/>
      <c r="AD42" s="155"/>
      <c r="AE42" s="157"/>
      <c r="AF42" s="157"/>
      <c r="AG42" s="157"/>
      <c r="AH42" s="155"/>
    </row>
    <row r="43" spans="1:36" x14ac:dyDescent="0.25">
      <c r="A43" s="130"/>
      <c r="B43" s="130">
        <v>71</v>
      </c>
      <c r="C43" s="16" t="s">
        <v>317</v>
      </c>
      <c r="D43" s="16" t="s">
        <v>122</v>
      </c>
      <c r="E43" s="130" t="s">
        <v>227</v>
      </c>
      <c r="F43" s="157"/>
      <c r="G43" s="157"/>
      <c r="H43" s="157"/>
      <c r="I43" s="157"/>
      <c r="J43" s="155"/>
      <c r="K43" s="157"/>
      <c r="L43" s="157"/>
      <c r="M43" s="157"/>
      <c r="N43" s="157"/>
      <c r="O43" s="155"/>
      <c r="P43" s="157"/>
      <c r="Q43" s="157"/>
      <c r="R43" s="157"/>
      <c r="S43" s="157"/>
      <c r="T43" s="155"/>
      <c r="U43" s="157"/>
      <c r="V43" s="157"/>
      <c r="W43" s="157"/>
      <c r="X43" s="157"/>
      <c r="Y43" s="155"/>
      <c r="Z43" s="157"/>
      <c r="AA43" s="157"/>
      <c r="AB43" s="157"/>
      <c r="AC43" s="157"/>
      <c r="AD43" s="155"/>
      <c r="AE43" s="157"/>
      <c r="AF43" s="157"/>
      <c r="AG43" s="157"/>
      <c r="AH43" s="155"/>
    </row>
    <row r="44" spans="1:36" x14ac:dyDescent="0.25">
      <c r="A44" s="157"/>
      <c r="B44" s="157">
        <v>75</v>
      </c>
      <c r="C44" s="16" t="s">
        <v>452</v>
      </c>
      <c r="D44" s="16" t="s">
        <v>84</v>
      </c>
      <c r="E44" s="157" t="s">
        <v>61</v>
      </c>
      <c r="F44" s="157"/>
      <c r="G44" s="157"/>
      <c r="H44" s="157"/>
      <c r="I44" s="157"/>
      <c r="J44" s="155"/>
      <c r="K44" s="157"/>
      <c r="L44" s="157"/>
      <c r="M44" s="157"/>
      <c r="N44" s="157"/>
      <c r="O44" s="155"/>
      <c r="P44" s="157"/>
      <c r="Q44" s="157"/>
      <c r="R44" s="157"/>
      <c r="S44" s="157"/>
      <c r="T44" s="155"/>
      <c r="U44" s="157"/>
      <c r="V44" s="157"/>
      <c r="W44" s="157"/>
      <c r="X44" s="157"/>
      <c r="Y44" s="155"/>
      <c r="Z44" s="157"/>
      <c r="AA44" s="157"/>
      <c r="AB44" s="157"/>
      <c r="AC44" s="157"/>
      <c r="AD44" s="155"/>
      <c r="AE44" s="157"/>
      <c r="AF44" s="157"/>
      <c r="AG44" s="157"/>
      <c r="AH44" s="155"/>
    </row>
    <row r="45" spans="1:36" ht="24" x14ac:dyDescent="0.25">
      <c r="A45" s="130"/>
      <c r="B45" s="130">
        <v>711</v>
      </c>
      <c r="C45" s="16" t="s">
        <v>419</v>
      </c>
      <c r="D45" s="16" t="s">
        <v>410</v>
      </c>
      <c r="E45" s="130" t="s">
        <v>64</v>
      </c>
      <c r="F45" s="157"/>
      <c r="G45" s="157"/>
      <c r="H45" s="157"/>
      <c r="I45" s="157"/>
      <c r="J45" s="155"/>
      <c r="K45" s="157"/>
      <c r="L45" s="157"/>
      <c r="M45" s="157"/>
      <c r="N45" s="157"/>
      <c r="O45" s="155"/>
      <c r="P45" s="157"/>
      <c r="Q45" s="157"/>
      <c r="R45" s="157"/>
      <c r="S45" s="157"/>
      <c r="T45" s="155"/>
      <c r="U45" s="157"/>
      <c r="V45" s="157"/>
      <c r="W45" s="157"/>
      <c r="X45" s="157"/>
      <c r="Y45" s="155"/>
      <c r="Z45" s="157"/>
      <c r="AA45" s="157"/>
      <c r="AB45" s="157"/>
      <c r="AC45" s="157"/>
      <c r="AD45" s="155"/>
      <c r="AE45" s="157"/>
      <c r="AF45" s="157"/>
      <c r="AG45" s="157"/>
      <c r="AH45" s="155"/>
    </row>
    <row r="46" spans="1:36" ht="24" x14ac:dyDescent="0.25">
      <c r="A46" s="157"/>
      <c r="B46" s="157">
        <v>37</v>
      </c>
      <c r="C46" s="16" t="s">
        <v>435</v>
      </c>
      <c r="D46" s="16" t="s">
        <v>403</v>
      </c>
      <c r="E46" s="157" t="s">
        <v>404</v>
      </c>
      <c r="F46" s="157"/>
      <c r="G46" s="157"/>
      <c r="H46" s="157"/>
      <c r="I46" s="157"/>
      <c r="J46" s="155"/>
      <c r="K46" s="157"/>
      <c r="L46" s="157"/>
      <c r="M46" s="157"/>
      <c r="N46" s="157"/>
      <c r="O46" s="155"/>
      <c r="P46" s="157"/>
      <c r="Q46" s="157"/>
      <c r="R46" s="157"/>
      <c r="S46" s="157"/>
      <c r="T46" s="155"/>
      <c r="U46" s="157"/>
      <c r="V46" s="157"/>
      <c r="W46" s="157"/>
      <c r="X46" s="157"/>
      <c r="Y46" s="155"/>
      <c r="Z46" s="157"/>
      <c r="AA46" s="157"/>
      <c r="AB46" s="157"/>
      <c r="AC46" s="157"/>
      <c r="AD46" s="155"/>
      <c r="AE46" s="157"/>
      <c r="AF46" s="157"/>
      <c r="AG46" s="157"/>
      <c r="AH46" s="155"/>
    </row>
    <row r="49" spans="1:36" s="19" customFormat="1" x14ac:dyDescent="0.2">
      <c r="A49" s="189" t="s">
        <v>37</v>
      </c>
      <c r="B49" s="189"/>
      <c r="C49" s="189"/>
      <c r="D49" s="189"/>
      <c r="E49" s="188"/>
      <c r="F49" s="186" t="s">
        <v>28</v>
      </c>
      <c r="G49" s="187"/>
      <c r="H49" s="187"/>
      <c r="I49" s="187"/>
      <c r="J49" s="188"/>
      <c r="K49" s="186" t="s">
        <v>225</v>
      </c>
      <c r="L49" s="187"/>
      <c r="M49" s="187"/>
      <c r="N49" s="187"/>
      <c r="O49" s="188"/>
      <c r="P49" s="186" t="s">
        <v>246</v>
      </c>
      <c r="Q49" s="187"/>
      <c r="R49" s="187"/>
      <c r="S49" s="187"/>
      <c r="T49" s="188"/>
      <c r="U49" s="182" t="s">
        <v>30</v>
      </c>
      <c r="V49" s="181"/>
      <c r="W49" s="181"/>
      <c r="X49" s="181"/>
      <c r="Y49" s="181"/>
      <c r="Z49" s="186" t="s">
        <v>28</v>
      </c>
      <c r="AA49" s="187"/>
      <c r="AB49" s="187"/>
      <c r="AC49" s="187"/>
      <c r="AD49" s="188"/>
      <c r="AE49" s="187" t="s">
        <v>381</v>
      </c>
      <c r="AF49" s="187"/>
      <c r="AG49" s="187"/>
      <c r="AH49" s="188"/>
      <c r="AI49" s="11"/>
      <c r="AJ49" s="140"/>
    </row>
    <row r="50" spans="1:36" x14ac:dyDescent="0.25">
      <c r="A50" s="10" t="s">
        <v>1</v>
      </c>
      <c r="B50" s="10" t="s">
        <v>2</v>
      </c>
      <c r="C50" s="16" t="s">
        <v>3</v>
      </c>
      <c r="E50" s="10" t="s">
        <v>4</v>
      </c>
      <c r="F50" s="13" t="s">
        <v>5</v>
      </c>
      <c r="G50" s="190" t="s">
        <v>39</v>
      </c>
      <c r="H50" s="190"/>
      <c r="I50" s="190"/>
      <c r="J50" s="14" t="s">
        <v>6</v>
      </c>
      <c r="K50" s="13" t="s">
        <v>5</v>
      </c>
      <c r="L50" s="190" t="s">
        <v>39</v>
      </c>
      <c r="M50" s="190"/>
      <c r="N50" s="190"/>
      <c r="O50" s="14" t="s">
        <v>6</v>
      </c>
      <c r="P50" s="13" t="s">
        <v>5</v>
      </c>
      <c r="Q50" s="190" t="s">
        <v>39</v>
      </c>
      <c r="R50" s="190"/>
      <c r="S50" s="190"/>
      <c r="T50" s="14" t="s">
        <v>6</v>
      </c>
      <c r="U50" s="13" t="s">
        <v>5</v>
      </c>
      <c r="V50" s="190" t="s">
        <v>39</v>
      </c>
      <c r="W50" s="190"/>
      <c r="X50" s="190"/>
      <c r="Y50" s="14" t="s">
        <v>6</v>
      </c>
      <c r="Z50" s="13" t="s">
        <v>5</v>
      </c>
      <c r="AA50" s="190" t="s">
        <v>39</v>
      </c>
      <c r="AB50" s="190"/>
      <c r="AC50" s="190"/>
      <c r="AD50" s="14" t="s">
        <v>6</v>
      </c>
      <c r="AE50" s="190" t="s">
        <v>39</v>
      </c>
      <c r="AF50" s="190"/>
      <c r="AG50" s="190"/>
      <c r="AH50" s="14" t="s">
        <v>6</v>
      </c>
      <c r="AI50" s="11"/>
      <c r="AJ50" s="139" t="s">
        <v>6</v>
      </c>
    </row>
    <row r="51" spans="1:36" ht="24" x14ac:dyDescent="0.25">
      <c r="A51" s="10">
        <v>1</v>
      </c>
      <c r="B51" s="173">
        <v>147</v>
      </c>
      <c r="C51" s="16" t="s">
        <v>53</v>
      </c>
      <c r="D51" s="16" t="s">
        <v>408</v>
      </c>
      <c r="E51" s="173" t="s">
        <v>42</v>
      </c>
      <c r="F51" s="13">
        <v>5</v>
      </c>
      <c r="G51" s="174">
        <v>2</v>
      </c>
      <c r="H51" s="174">
        <v>18</v>
      </c>
      <c r="I51" s="174">
        <v>24</v>
      </c>
      <c r="J51" s="176">
        <f>SUM(F51,G51,H51,I51)</f>
        <v>49</v>
      </c>
      <c r="K51" s="13"/>
      <c r="L51" s="174"/>
      <c r="M51" s="174"/>
      <c r="N51" s="174"/>
      <c r="O51" s="176"/>
      <c r="P51" s="13">
        <v>5</v>
      </c>
      <c r="Q51" s="174">
        <v>2</v>
      </c>
      <c r="R51" s="174">
        <v>12</v>
      </c>
      <c r="S51" s="174">
        <v>24</v>
      </c>
      <c r="T51" s="176">
        <f>SUM(P51,Q51,R51,S51)</f>
        <v>43</v>
      </c>
      <c r="U51" s="13"/>
      <c r="V51" s="174"/>
      <c r="W51" s="174"/>
      <c r="X51" s="174"/>
      <c r="Y51" s="176"/>
      <c r="Z51" s="13">
        <v>3</v>
      </c>
      <c r="AA51" s="174">
        <v>2</v>
      </c>
      <c r="AB51" s="174">
        <v>18</v>
      </c>
      <c r="AC51" s="174">
        <v>24</v>
      </c>
      <c r="AD51" s="176">
        <f>SUM(Z51,AA51,AB51,AC51)</f>
        <v>47</v>
      </c>
      <c r="AE51" s="13">
        <v>2</v>
      </c>
      <c r="AF51" s="167">
        <v>18</v>
      </c>
      <c r="AG51" s="167">
        <v>19</v>
      </c>
      <c r="AH51" s="166">
        <f>SUM(AE51,AF51,AG51)</f>
        <v>39</v>
      </c>
      <c r="AI51" s="11" t="s">
        <v>14</v>
      </c>
      <c r="AJ51" s="139">
        <f>SUM(J51,O51,T51,Y51,AD51,AH51)</f>
        <v>178</v>
      </c>
    </row>
    <row r="52" spans="1:36" ht="36" x14ac:dyDescent="0.2">
      <c r="A52" s="10">
        <v>2</v>
      </c>
      <c r="B52" s="16" t="s">
        <v>407</v>
      </c>
      <c r="C52" s="16" t="s">
        <v>416</v>
      </c>
      <c r="D52" s="16" t="s">
        <v>405</v>
      </c>
      <c r="E52" s="16" t="s">
        <v>406</v>
      </c>
      <c r="F52" s="29"/>
      <c r="G52" s="30"/>
      <c r="H52" s="30">
        <v>18</v>
      </c>
      <c r="I52" s="30">
        <v>9</v>
      </c>
      <c r="J52" s="118">
        <f>SUM(F52,G52,H52,I52)</f>
        <v>27</v>
      </c>
      <c r="K52" s="29">
        <v>2</v>
      </c>
      <c r="L52" s="30">
        <v>2</v>
      </c>
      <c r="M52" s="30">
        <v>9</v>
      </c>
      <c r="N52" s="30">
        <v>9</v>
      </c>
      <c r="O52" s="118">
        <f>SUM(K52,L52,M52,N52)</f>
        <v>22</v>
      </c>
      <c r="P52" s="29">
        <v>3</v>
      </c>
      <c r="Q52" s="30">
        <v>2</v>
      </c>
      <c r="R52" s="30">
        <v>12</v>
      </c>
      <c r="S52" s="30">
        <v>15</v>
      </c>
      <c r="T52" s="118">
        <f>SUM(P52,Q52,R52,S52)</f>
        <v>32</v>
      </c>
      <c r="U52" s="29">
        <v>3</v>
      </c>
      <c r="V52" s="30">
        <v>2</v>
      </c>
      <c r="W52" s="30">
        <v>6</v>
      </c>
      <c r="X52" s="30">
        <v>24</v>
      </c>
      <c r="Y52" s="118">
        <f>SUM(U52,V52,W52,X52)</f>
        <v>35</v>
      </c>
      <c r="Z52" s="179">
        <v>2</v>
      </c>
      <c r="AA52" s="169">
        <v>2</v>
      </c>
      <c r="AB52" s="169">
        <v>18</v>
      </c>
      <c r="AC52" s="169">
        <v>7</v>
      </c>
      <c r="AD52" s="171">
        <f>SUM(Z52,AA52,AB52,AC52)</f>
        <v>29</v>
      </c>
      <c r="AE52" s="13">
        <v>2</v>
      </c>
      <c r="AF52" s="167">
        <v>18</v>
      </c>
      <c r="AG52" s="167">
        <v>7</v>
      </c>
      <c r="AH52" s="166">
        <f>SUM(AE52,AF52,AG52)</f>
        <v>27</v>
      </c>
      <c r="AI52" s="11" t="s">
        <v>14</v>
      </c>
      <c r="AJ52" s="139">
        <f>SUM(J52,O52,T52,Y52,AD52,AH52)</f>
        <v>172</v>
      </c>
    </row>
    <row r="53" spans="1:36" ht="24" x14ac:dyDescent="0.25">
      <c r="A53" s="116">
        <v>3</v>
      </c>
      <c r="B53" s="20" t="s">
        <v>70</v>
      </c>
      <c r="C53" s="16" t="s">
        <v>415</v>
      </c>
      <c r="D53" s="16" t="s">
        <v>71</v>
      </c>
      <c r="E53" s="112" t="s">
        <v>73</v>
      </c>
      <c r="F53" s="13"/>
      <c r="G53" s="111">
        <v>2</v>
      </c>
      <c r="H53" s="111">
        <v>18</v>
      </c>
      <c r="I53" s="111">
        <v>12</v>
      </c>
      <c r="J53" s="108">
        <f>SUM(F53,G53,H53,I53)</f>
        <v>32</v>
      </c>
      <c r="K53" s="13"/>
      <c r="L53" s="111"/>
      <c r="M53" s="111"/>
      <c r="N53" s="111"/>
      <c r="O53" s="108"/>
      <c r="P53" s="13">
        <v>2</v>
      </c>
      <c r="Q53" s="111">
        <v>2</v>
      </c>
      <c r="R53" s="111">
        <v>12</v>
      </c>
      <c r="S53" s="111">
        <v>19</v>
      </c>
      <c r="T53" s="108">
        <f>SUM(P53,Q53,R53,S53)</f>
        <v>35</v>
      </c>
      <c r="U53" s="13"/>
      <c r="V53" s="111"/>
      <c r="W53" s="111"/>
      <c r="X53" s="111"/>
      <c r="Y53" s="108"/>
      <c r="Z53" s="13">
        <v>2</v>
      </c>
      <c r="AA53" s="111">
        <v>2</v>
      </c>
      <c r="AB53" s="111">
        <v>18</v>
      </c>
      <c r="AC53" s="111">
        <v>12</v>
      </c>
      <c r="AD53" s="108">
        <f>SUM(Z53,AA53,AB53,AC53)</f>
        <v>34</v>
      </c>
      <c r="AE53" s="13">
        <v>2</v>
      </c>
      <c r="AF53" s="167">
        <v>18</v>
      </c>
      <c r="AG53" s="167">
        <v>9</v>
      </c>
      <c r="AH53" s="166">
        <f>SUM(AE53,AF53,AG53)</f>
        <v>29</v>
      </c>
      <c r="AI53" s="110"/>
      <c r="AJ53" s="139">
        <f>SUM(J53,O53,T53,Y53,AD53,AH53)</f>
        <v>130</v>
      </c>
    </row>
    <row r="54" spans="1:36" ht="24" x14ac:dyDescent="0.25">
      <c r="A54" s="116">
        <v>4</v>
      </c>
      <c r="B54" s="130">
        <v>101</v>
      </c>
      <c r="C54" s="16" t="s">
        <v>413</v>
      </c>
      <c r="D54" s="16" t="s">
        <v>62</v>
      </c>
      <c r="E54" s="10" t="s">
        <v>63</v>
      </c>
      <c r="F54" s="13">
        <v>2</v>
      </c>
      <c r="G54" s="15">
        <v>2</v>
      </c>
      <c r="H54" s="15">
        <v>18</v>
      </c>
      <c r="I54" s="15">
        <v>15</v>
      </c>
      <c r="J54" s="17">
        <f>SUM(F54,G54,H54,I54)</f>
        <v>37</v>
      </c>
      <c r="K54" s="13"/>
      <c r="L54" s="15"/>
      <c r="M54" s="15"/>
      <c r="N54" s="15"/>
      <c r="O54" s="17"/>
      <c r="P54" s="13"/>
      <c r="Q54" s="15"/>
      <c r="R54" s="15"/>
      <c r="S54" s="15"/>
      <c r="T54" s="17"/>
      <c r="U54" s="13"/>
      <c r="V54" s="15"/>
      <c r="W54" s="15"/>
      <c r="X54" s="15"/>
      <c r="Y54" s="17"/>
      <c r="Z54" s="13">
        <v>2</v>
      </c>
      <c r="AA54" s="15">
        <v>2</v>
      </c>
      <c r="AB54" s="15">
        <v>18</v>
      </c>
      <c r="AC54" s="15">
        <v>19</v>
      </c>
      <c r="AD54" s="17">
        <f>SUM(Z54,AA54,AB54,AC54)</f>
        <v>41</v>
      </c>
      <c r="AE54" s="13">
        <v>2</v>
      </c>
      <c r="AF54" s="167">
        <v>18</v>
      </c>
      <c r="AG54" s="167">
        <v>24</v>
      </c>
      <c r="AH54" s="166">
        <f>SUM(AE54,AF54,AG54)</f>
        <v>44</v>
      </c>
      <c r="AI54" s="11" t="s">
        <v>14</v>
      </c>
      <c r="AJ54" s="139">
        <f>SUM(J54,O54,T54,Y54,AD54,AH54)</f>
        <v>122</v>
      </c>
    </row>
    <row r="55" spans="1:36" ht="24" x14ac:dyDescent="0.25">
      <c r="A55" s="116">
        <v>5</v>
      </c>
      <c r="B55" s="112">
        <v>35</v>
      </c>
      <c r="C55" s="16" t="s">
        <v>458</v>
      </c>
      <c r="D55" s="16" t="s">
        <v>459</v>
      </c>
      <c r="E55" s="10" t="s">
        <v>54</v>
      </c>
      <c r="F55" s="13">
        <v>3</v>
      </c>
      <c r="G55" s="15">
        <v>2</v>
      </c>
      <c r="H55" s="15">
        <v>18</v>
      </c>
      <c r="I55" s="15">
        <v>19</v>
      </c>
      <c r="J55" s="17">
        <f>SUM(F55,G55,H55,I55)</f>
        <v>42</v>
      </c>
      <c r="K55" s="13"/>
      <c r="L55" s="15"/>
      <c r="M55" s="15"/>
      <c r="N55" s="15"/>
      <c r="O55" s="17"/>
      <c r="P55" s="13">
        <v>2</v>
      </c>
      <c r="Q55" s="15">
        <v>2</v>
      </c>
      <c r="R55" s="15">
        <v>12</v>
      </c>
      <c r="S55" s="15">
        <v>12</v>
      </c>
      <c r="T55" s="17">
        <f>SUM(P55,Q55,R55,S55)</f>
        <v>28</v>
      </c>
      <c r="U55" s="13"/>
      <c r="V55" s="15"/>
      <c r="W55" s="15"/>
      <c r="X55" s="15"/>
      <c r="Y55" s="17"/>
      <c r="Z55" s="13"/>
      <c r="AA55" s="15"/>
      <c r="AB55" s="15"/>
      <c r="AC55" s="15"/>
      <c r="AD55" s="17"/>
      <c r="AE55" s="13"/>
      <c r="AF55" s="167"/>
      <c r="AG55" s="167"/>
      <c r="AH55" s="166"/>
      <c r="AI55" s="11" t="s">
        <v>14</v>
      </c>
      <c r="AJ55" s="139">
        <f>SUM(J55,O55,T55,Y55,AD55,AH55)</f>
        <v>70</v>
      </c>
    </row>
    <row r="56" spans="1:36" ht="24" x14ac:dyDescent="0.25">
      <c r="A56" s="116">
        <v>6</v>
      </c>
      <c r="B56" s="10">
        <v>177</v>
      </c>
      <c r="C56" s="16" t="s">
        <v>428</v>
      </c>
      <c r="D56" s="16" t="s">
        <v>429</v>
      </c>
      <c r="E56" s="10" t="s">
        <v>52</v>
      </c>
      <c r="F56" s="13"/>
      <c r="G56" s="15"/>
      <c r="H56" s="15"/>
      <c r="I56" s="15"/>
      <c r="J56" s="17"/>
      <c r="K56" s="13"/>
      <c r="L56" s="15"/>
      <c r="M56" s="15"/>
      <c r="N56" s="15"/>
      <c r="O56" s="17"/>
      <c r="P56" s="13"/>
      <c r="Q56" s="15"/>
      <c r="R56" s="15"/>
      <c r="S56" s="15"/>
      <c r="T56" s="17"/>
      <c r="U56" s="13"/>
      <c r="V56" s="15"/>
      <c r="W56" s="15"/>
      <c r="X56" s="15"/>
      <c r="Y56" s="17"/>
      <c r="Z56" s="13"/>
      <c r="AA56" s="15"/>
      <c r="AB56" s="15">
        <v>18</v>
      </c>
      <c r="AC56" s="15">
        <v>15</v>
      </c>
      <c r="AD56" s="17">
        <f>SUM(Z56,AA56,AB56,AC56)</f>
        <v>33</v>
      </c>
      <c r="AE56" s="13">
        <v>2</v>
      </c>
      <c r="AF56" s="167">
        <v>18</v>
      </c>
      <c r="AG56" s="167">
        <v>12</v>
      </c>
      <c r="AH56" s="166">
        <f>SUM(AE56,AF56,AG56)</f>
        <v>32</v>
      </c>
      <c r="AI56" s="11" t="s">
        <v>14</v>
      </c>
      <c r="AJ56" s="139">
        <f>SUM(J56,O56,T56,Y56,AD56,AH56)</f>
        <v>65</v>
      </c>
    </row>
    <row r="57" spans="1:36" x14ac:dyDescent="0.25">
      <c r="A57" s="116">
        <v>7</v>
      </c>
      <c r="B57" s="173">
        <v>431</v>
      </c>
      <c r="C57" s="16" t="s">
        <v>189</v>
      </c>
      <c r="D57" s="16" t="s">
        <v>84</v>
      </c>
      <c r="E57" s="10" t="s">
        <v>425</v>
      </c>
      <c r="F57" s="13"/>
      <c r="G57" s="15"/>
      <c r="H57" s="15"/>
      <c r="I57" s="15"/>
      <c r="J57" s="17"/>
      <c r="K57" s="13"/>
      <c r="L57" s="15"/>
      <c r="M57" s="15"/>
      <c r="N57" s="15"/>
      <c r="O57" s="17"/>
      <c r="P57" s="13"/>
      <c r="Q57" s="15"/>
      <c r="R57" s="15"/>
      <c r="S57" s="15"/>
      <c r="T57" s="17"/>
      <c r="U57" s="13"/>
      <c r="V57" s="15"/>
      <c r="W57" s="15"/>
      <c r="X57" s="15"/>
      <c r="Y57" s="17"/>
      <c r="Z57" s="13">
        <v>2</v>
      </c>
      <c r="AA57" s="15">
        <v>2</v>
      </c>
      <c r="AB57" s="15">
        <v>18</v>
      </c>
      <c r="AC57" s="15">
        <v>5</v>
      </c>
      <c r="AD57" s="17">
        <f>SUM(Z57,AA57,AB57,AC57)</f>
        <v>27</v>
      </c>
      <c r="AE57" s="13">
        <v>2</v>
      </c>
      <c r="AF57" s="167">
        <v>18</v>
      </c>
      <c r="AG57" s="167">
        <v>5</v>
      </c>
      <c r="AH57" s="166">
        <f>SUM(AE57,AF57,AG57)</f>
        <v>25</v>
      </c>
      <c r="AI57" s="11" t="s">
        <v>14</v>
      </c>
      <c r="AJ57" s="139">
        <f>SUM(J57,O57,T57,Y57,AD57,AH57)</f>
        <v>52</v>
      </c>
    </row>
    <row r="58" spans="1:36" ht="24" x14ac:dyDescent="0.25">
      <c r="A58" s="116">
        <v>8</v>
      </c>
      <c r="B58" s="16" t="s">
        <v>467</v>
      </c>
      <c r="C58" s="16" t="s">
        <v>424</v>
      </c>
      <c r="D58" s="16" t="s">
        <v>111</v>
      </c>
      <c r="E58" s="50" t="s">
        <v>42</v>
      </c>
      <c r="F58" s="13"/>
      <c r="G58" s="48"/>
      <c r="H58" s="48"/>
      <c r="I58" s="48"/>
      <c r="J58" s="49"/>
      <c r="K58" s="13"/>
      <c r="L58" s="48"/>
      <c r="M58" s="48"/>
      <c r="N58" s="48"/>
      <c r="O58" s="49"/>
      <c r="P58" s="13"/>
      <c r="Q58" s="48"/>
      <c r="R58" s="48"/>
      <c r="S58" s="48"/>
      <c r="T58" s="49"/>
      <c r="U58" s="13"/>
      <c r="V58" s="48"/>
      <c r="W58" s="48"/>
      <c r="X58" s="48"/>
      <c r="Y58" s="49"/>
      <c r="Z58" s="13">
        <v>2</v>
      </c>
      <c r="AA58" s="48">
        <v>2</v>
      </c>
      <c r="AB58" s="48">
        <v>15</v>
      </c>
      <c r="AC58" s="48">
        <v>4</v>
      </c>
      <c r="AD58" s="49">
        <f>SUM(Z58,AA58,AB58,AC58)</f>
        <v>23</v>
      </c>
      <c r="AE58" s="13">
        <v>2</v>
      </c>
      <c r="AF58" s="167">
        <v>15</v>
      </c>
      <c r="AG58" s="167">
        <v>4</v>
      </c>
      <c r="AH58" s="166">
        <f>SUM(AE58,AF58,AG58)</f>
        <v>21</v>
      </c>
      <c r="AI58" s="51" t="s">
        <v>14</v>
      </c>
      <c r="AJ58" s="139">
        <f>SUM(J58,O58,T58,Y58,AD58,AH58)</f>
        <v>44</v>
      </c>
    </row>
    <row r="59" spans="1:36" ht="24" x14ac:dyDescent="0.25">
      <c r="A59" s="116">
        <v>9</v>
      </c>
      <c r="B59" s="72">
        <v>47</v>
      </c>
      <c r="C59" s="16" t="s">
        <v>464</v>
      </c>
      <c r="D59" s="16" t="s">
        <v>465</v>
      </c>
      <c r="E59" s="72" t="s">
        <v>466</v>
      </c>
      <c r="F59" s="13"/>
      <c r="G59" s="71"/>
      <c r="H59" s="71"/>
      <c r="I59" s="71"/>
      <c r="J59" s="68"/>
      <c r="K59" s="13"/>
      <c r="L59" s="71"/>
      <c r="M59" s="71"/>
      <c r="N59" s="71"/>
      <c r="O59" s="68"/>
      <c r="P59" s="13"/>
      <c r="Q59" s="71"/>
      <c r="R59" s="71"/>
      <c r="S59" s="71"/>
      <c r="T59" s="68"/>
      <c r="U59" s="13"/>
      <c r="V59" s="71"/>
      <c r="W59" s="71"/>
      <c r="X59" s="71"/>
      <c r="Y59" s="68"/>
      <c r="Z59" s="13"/>
      <c r="AA59" s="71"/>
      <c r="AB59" s="71"/>
      <c r="AC59" s="71"/>
      <c r="AD59" s="68"/>
      <c r="AE59" s="13">
        <v>2</v>
      </c>
      <c r="AF59" s="167">
        <v>18</v>
      </c>
      <c r="AG59" s="167">
        <v>15</v>
      </c>
      <c r="AH59" s="166">
        <f>SUM(AE59,AF59,AG59)</f>
        <v>35</v>
      </c>
      <c r="AI59" s="70" t="s">
        <v>14</v>
      </c>
      <c r="AJ59" s="139">
        <f>SUM(J59,O59,T59,Y59,AD59,AH59)</f>
        <v>35</v>
      </c>
    </row>
    <row r="60" spans="1:36" ht="24" x14ac:dyDescent="0.25">
      <c r="A60" s="116">
        <v>10</v>
      </c>
      <c r="B60" s="16" t="s">
        <v>422</v>
      </c>
      <c r="C60" s="16" t="s">
        <v>323</v>
      </c>
      <c r="D60" s="16" t="s">
        <v>77</v>
      </c>
      <c r="E60" s="112" t="s">
        <v>220</v>
      </c>
      <c r="F60" s="13"/>
      <c r="G60" s="111"/>
      <c r="H60" s="111"/>
      <c r="I60" s="111"/>
      <c r="J60" s="108"/>
      <c r="K60" s="13"/>
      <c r="L60" s="111"/>
      <c r="M60" s="111"/>
      <c r="N60" s="111"/>
      <c r="O60" s="108"/>
      <c r="P60" s="13"/>
      <c r="Q60" s="111"/>
      <c r="R60" s="111"/>
      <c r="S60" s="111"/>
      <c r="T60" s="108"/>
      <c r="U60" s="13">
        <v>5</v>
      </c>
      <c r="V60" s="111">
        <v>2</v>
      </c>
      <c r="W60" s="111">
        <v>3</v>
      </c>
      <c r="X60" s="111" t="s">
        <v>26</v>
      </c>
      <c r="Y60" s="108">
        <f>SUM(U60,V60,W60,X60)</f>
        <v>10</v>
      </c>
      <c r="Z60" s="13">
        <v>2</v>
      </c>
      <c r="AA60" s="111">
        <v>2</v>
      </c>
      <c r="AB60" s="111">
        <v>18</v>
      </c>
      <c r="AC60" s="111" t="s">
        <v>431</v>
      </c>
      <c r="AD60" s="108">
        <f>SUM(Z60,AA60,AB60,AC60)</f>
        <v>22</v>
      </c>
      <c r="AE60" s="13"/>
      <c r="AF60" s="167"/>
      <c r="AG60" s="167"/>
      <c r="AH60" s="166"/>
      <c r="AI60" s="110" t="s">
        <v>14</v>
      </c>
      <c r="AJ60" s="139">
        <f>SUM(J60,O60,T60,Y60,AD60,AH60)</f>
        <v>32</v>
      </c>
    </row>
    <row r="61" spans="1:36" ht="24" x14ac:dyDescent="0.25">
      <c r="A61" s="130">
        <v>11</v>
      </c>
      <c r="B61" s="130">
        <v>20</v>
      </c>
      <c r="C61" s="16" t="s">
        <v>412</v>
      </c>
      <c r="D61" s="16" t="s">
        <v>417</v>
      </c>
      <c r="E61" s="130" t="s">
        <v>394</v>
      </c>
      <c r="F61" s="13"/>
      <c r="G61" s="129"/>
      <c r="H61" s="129"/>
      <c r="I61" s="129"/>
      <c r="J61" s="126"/>
      <c r="K61" s="13"/>
      <c r="L61" s="129"/>
      <c r="M61" s="129"/>
      <c r="N61" s="129"/>
      <c r="O61" s="126"/>
      <c r="P61" s="13"/>
      <c r="Q61" s="129"/>
      <c r="R61" s="129"/>
      <c r="S61" s="129"/>
      <c r="T61" s="126"/>
      <c r="U61" s="13"/>
      <c r="V61" s="129"/>
      <c r="W61" s="129"/>
      <c r="X61" s="129"/>
      <c r="Y61" s="126"/>
      <c r="Z61" s="13">
        <v>2</v>
      </c>
      <c r="AA61" s="129">
        <v>2</v>
      </c>
      <c r="AB61" s="129">
        <v>18</v>
      </c>
      <c r="AC61" s="129">
        <v>9</v>
      </c>
      <c r="AD61" s="126">
        <f>SUM(Z61,AA61,AB61,AC61)</f>
        <v>31</v>
      </c>
      <c r="AE61" s="13"/>
      <c r="AF61" s="167"/>
      <c r="AG61" s="167"/>
      <c r="AH61" s="166"/>
      <c r="AI61" s="128" t="s">
        <v>14</v>
      </c>
      <c r="AJ61" s="139">
        <f>SUM(J61,O61,T61,Y61,AD61,AH61)</f>
        <v>31</v>
      </c>
    </row>
    <row r="62" spans="1:36" ht="24" x14ac:dyDescent="0.25">
      <c r="A62" s="130">
        <v>12</v>
      </c>
      <c r="B62" s="173">
        <v>26</v>
      </c>
      <c r="C62" s="16" t="s">
        <v>68</v>
      </c>
      <c r="D62" s="16" t="s">
        <v>72</v>
      </c>
      <c r="E62" s="130" t="s">
        <v>55</v>
      </c>
      <c r="F62" s="13">
        <v>2</v>
      </c>
      <c r="G62" s="129">
        <v>2</v>
      </c>
      <c r="H62" s="129"/>
      <c r="I62" s="129" t="s">
        <v>26</v>
      </c>
      <c r="J62" s="126">
        <f>SUM(F62,G62,H62,I62)</f>
        <v>4</v>
      </c>
      <c r="K62" s="13">
        <v>3</v>
      </c>
      <c r="L62" s="129">
        <v>2</v>
      </c>
      <c r="M62" s="129">
        <v>9</v>
      </c>
      <c r="N62" s="129">
        <v>6</v>
      </c>
      <c r="O62" s="126">
        <f>SUM(K62,L62,M62,N62)</f>
        <v>20</v>
      </c>
      <c r="P62" s="13"/>
      <c r="Q62" s="129"/>
      <c r="R62" s="129"/>
      <c r="S62" s="129"/>
      <c r="T62" s="126"/>
      <c r="U62" s="13"/>
      <c r="V62" s="129"/>
      <c r="W62" s="129"/>
      <c r="X62" s="129"/>
      <c r="Y62" s="126"/>
      <c r="Z62" s="13"/>
      <c r="AA62" s="129"/>
      <c r="AB62" s="129"/>
      <c r="AC62" s="129"/>
      <c r="AD62" s="126"/>
      <c r="AE62" s="13"/>
      <c r="AF62" s="167"/>
      <c r="AG62" s="167"/>
      <c r="AH62" s="166"/>
      <c r="AI62" s="128" t="s">
        <v>14</v>
      </c>
      <c r="AJ62" s="139">
        <f>SUM(J62,O62,T62,Y62,AD62,AH62)</f>
        <v>24</v>
      </c>
    </row>
    <row r="63" spans="1:36" ht="24" x14ac:dyDescent="0.25">
      <c r="A63" s="130">
        <v>13</v>
      </c>
      <c r="B63" s="130">
        <v>23</v>
      </c>
      <c r="C63" s="16" t="s">
        <v>414</v>
      </c>
      <c r="D63" s="16" t="s">
        <v>409</v>
      </c>
      <c r="E63" s="130" t="s">
        <v>56</v>
      </c>
      <c r="F63" s="13">
        <v>2</v>
      </c>
      <c r="G63" s="129">
        <v>2</v>
      </c>
      <c r="H63" s="129">
        <v>12</v>
      </c>
      <c r="I63" s="129">
        <v>7</v>
      </c>
      <c r="J63" s="126">
        <f>SUM(F63,G63,H63,I63)</f>
        <v>23</v>
      </c>
      <c r="K63" s="13"/>
      <c r="L63" s="129"/>
      <c r="M63" s="129"/>
      <c r="N63" s="129"/>
      <c r="O63" s="126"/>
      <c r="P63" s="13"/>
      <c r="Q63" s="129"/>
      <c r="R63" s="129"/>
      <c r="S63" s="129"/>
      <c r="T63" s="126"/>
      <c r="U63" s="13"/>
      <c r="V63" s="129"/>
      <c r="W63" s="129"/>
      <c r="X63" s="129"/>
      <c r="Y63" s="126"/>
      <c r="Z63" s="13"/>
      <c r="AA63" s="129"/>
      <c r="AB63" s="129"/>
      <c r="AC63" s="129"/>
      <c r="AD63" s="126"/>
      <c r="AE63" s="13"/>
      <c r="AF63" s="167"/>
      <c r="AG63" s="167"/>
      <c r="AH63" s="166"/>
      <c r="AI63" s="128"/>
      <c r="AJ63" s="139">
        <f>SUM(J63,O63,T63,Y63,AD63,AH63)</f>
        <v>23</v>
      </c>
    </row>
    <row r="64" spans="1:36" x14ac:dyDescent="0.25">
      <c r="A64" s="173">
        <v>14</v>
      </c>
      <c r="B64" s="173">
        <v>75</v>
      </c>
      <c r="C64" s="16" t="s">
        <v>297</v>
      </c>
      <c r="D64" s="16" t="s">
        <v>127</v>
      </c>
      <c r="E64" s="173" t="s">
        <v>61</v>
      </c>
      <c r="F64" s="13"/>
      <c r="G64" s="174"/>
      <c r="H64" s="174"/>
      <c r="I64" s="174"/>
      <c r="J64" s="176"/>
      <c r="K64" s="13"/>
      <c r="L64" s="174"/>
      <c r="M64" s="174"/>
      <c r="N64" s="174"/>
      <c r="O64" s="176"/>
      <c r="P64" s="13">
        <v>2</v>
      </c>
      <c r="Q64" s="174"/>
      <c r="R64" s="174"/>
      <c r="S64" s="174" t="s">
        <v>27</v>
      </c>
      <c r="T64" s="176">
        <f>SUM(P64,Q64,R64,S64)</f>
        <v>2</v>
      </c>
      <c r="U64" s="13"/>
      <c r="V64" s="174"/>
      <c r="W64" s="174"/>
      <c r="X64" s="174"/>
      <c r="Y64" s="176"/>
      <c r="Z64" s="13">
        <v>5</v>
      </c>
      <c r="AA64" s="174">
        <v>2</v>
      </c>
      <c r="AB64" s="174"/>
      <c r="AC64" s="174" t="s">
        <v>120</v>
      </c>
      <c r="AD64" s="176">
        <f>SUM(Z64,AA64,AB64,AC64)</f>
        <v>7</v>
      </c>
      <c r="AE64" s="13"/>
      <c r="AF64" s="174"/>
      <c r="AG64" s="174"/>
      <c r="AH64" s="177"/>
      <c r="AI64" s="178" t="s">
        <v>14</v>
      </c>
      <c r="AJ64" s="175">
        <f>SUM(J64,O64,T64,Y64,AD64,AH64)</f>
        <v>9</v>
      </c>
    </row>
    <row r="65" spans="1:34" x14ac:dyDescent="0.25">
      <c r="A65" s="191" t="s">
        <v>40</v>
      </c>
      <c r="B65" s="191"/>
      <c r="C65" s="191"/>
      <c r="D65" s="191"/>
      <c r="E65" s="191"/>
    </row>
    <row r="66" spans="1:34" x14ac:dyDescent="0.25">
      <c r="A66" s="157"/>
      <c r="B66" s="157">
        <v>26</v>
      </c>
      <c r="C66" s="16" t="s">
        <v>454</v>
      </c>
      <c r="D66" s="16" t="s">
        <v>455</v>
      </c>
      <c r="E66" s="157" t="s">
        <v>55</v>
      </c>
      <c r="F66" s="157"/>
      <c r="G66" s="157"/>
      <c r="H66" s="157"/>
      <c r="I66" s="157"/>
      <c r="J66" s="155"/>
      <c r="K66" s="157"/>
      <c r="L66" s="157"/>
      <c r="M66" s="157"/>
      <c r="N66" s="157"/>
      <c r="O66" s="155"/>
      <c r="P66" s="157"/>
      <c r="Q66" s="157"/>
      <c r="R66" s="157"/>
      <c r="S66" s="157"/>
      <c r="T66" s="155"/>
      <c r="U66" s="157"/>
      <c r="V66" s="157"/>
      <c r="W66" s="157"/>
      <c r="X66" s="157"/>
      <c r="Y66" s="155"/>
      <c r="Z66" s="157"/>
      <c r="AA66" s="157"/>
      <c r="AB66" s="157"/>
      <c r="AC66" s="157"/>
      <c r="AD66" s="155"/>
      <c r="AE66" s="157"/>
      <c r="AF66" s="157"/>
      <c r="AG66" s="157"/>
      <c r="AH66" s="155"/>
    </row>
    <row r="67" spans="1:34" x14ac:dyDescent="0.25">
      <c r="A67" s="130"/>
      <c r="B67" s="130">
        <v>228</v>
      </c>
      <c r="C67" s="16" t="s">
        <v>226</v>
      </c>
      <c r="D67" s="16" t="s">
        <v>51</v>
      </c>
      <c r="E67" s="130" t="s">
        <v>64</v>
      </c>
      <c r="F67" s="157"/>
      <c r="G67" s="157"/>
      <c r="H67" s="157"/>
      <c r="I67" s="157"/>
      <c r="J67" s="155"/>
      <c r="K67" s="157"/>
      <c r="L67" s="157"/>
      <c r="M67" s="157"/>
      <c r="N67" s="157"/>
      <c r="O67" s="155"/>
      <c r="P67" s="157"/>
      <c r="Q67" s="157"/>
      <c r="R67" s="157"/>
      <c r="S67" s="157"/>
      <c r="T67" s="155"/>
      <c r="U67" s="157"/>
      <c r="V67" s="157"/>
      <c r="W67" s="157"/>
      <c r="X67" s="157"/>
      <c r="Y67" s="155"/>
      <c r="Z67" s="157"/>
      <c r="AA67" s="157"/>
      <c r="AB67" s="157"/>
      <c r="AC67" s="157"/>
      <c r="AD67" s="155"/>
      <c r="AE67" s="157"/>
      <c r="AF67" s="157"/>
      <c r="AG67" s="157"/>
      <c r="AH67" s="155"/>
    </row>
    <row r="68" spans="1:34" x14ac:dyDescent="0.25">
      <c r="A68" s="72"/>
      <c r="B68" s="72">
        <v>15</v>
      </c>
      <c r="C68" s="16" t="s">
        <v>288</v>
      </c>
      <c r="D68" s="16" t="s">
        <v>130</v>
      </c>
      <c r="E68" s="72" t="s">
        <v>289</v>
      </c>
      <c r="F68" s="157"/>
      <c r="G68" s="157"/>
      <c r="H68" s="157"/>
      <c r="I68" s="157"/>
      <c r="J68" s="155"/>
      <c r="K68" s="157"/>
      <c r="L68" s="157"/>
      <c r="M68" s="157"/>
      <c r="N68" s="157"/>
      <c r="O68" s="155"/>
      <c r="P68" s="157"/>
      <c r="Q68" s="157"/>
      <c r="R68" s="157"/>
      <c r="S68" s="157"/>
      <c r="T68" s="155"/>
      <c r="U68" s="157"/>
      <c r="V68" s="157"/>
      <c r="W68" s="157"/>
      <c r="X68" s="157"/>
      <c r="Y68" s="155"/>
      <c r="Z68" s="157"/>
      <c r="AA68" s="157"/>
      <c r="AB68" s="157"/>
      <c r="AC68" s="157"/>
      <c r="AD68" s="155"/>
      <c r="AE68" s="157"/>
      <c r="AF68" s="157"/>
      <c r="AG68" s="157"/>
      <c r="AH68" s="155"/>
    </row>
    <row r="69" spans="1:34" ht="24" x14ac:dyDescent="0.25">
      <c r="A69" s="72"/>
      <c r="B69" s="72">
        <v>718</v>
      </c>
      <c r="C69" s="16" t="s">
        <v>290</v>
      </c>
      <c r="D69" s="16" t="s">
        <v>130</v>
      </c>
      <c r="E69" s="72" t="s">
        <v>291</v>
      </c>
      <c r="F69" s="157"/>
      <c r="G69" s="157"/>
      <c r="H69" s="157"/>
      <c r="I69" s="157"/>
      <c r="J69" s="155"/>
      <c r="K69" s="157"/>
      <c r="L69" s="157"/>
      <c r="M69" s="157"/>
      <c r="N69" s="157"/>
      <c r="O69" s="155"/>
      <c r="P69" s="157"/>
      <c r="Q69" s="157"/>
      <c r="R69" s="157"/>
      <c r="S69" s="157"/>
      <c r="T69" s="155"/>
      <c r="U69" s="157"/>
      <c r="V69" s="157"/>
      <c r="W69" s="157"/>
      <c r="X69" s="157"/>
      <c r="Y69" s="155"/>
      <c r="Z69" s="157"/>
      <c r="AA69" s="157"/>
      <c r="AB69" s="157"/>
      <c r="AC69" s="157"/>
      <c r="AD69" s="155"/>
      <c r="AE69" s="157"/>
      <c r="AF69" s="157"/>
      <c r="AG69" s="157"/>
      <c r="AH69" s="155"/>
    </row>
    <row r="70" spans="1:34" x14ac:dyDescent="0.25">
      <c r="A70" s="72"/>
      <c r="B70" s="72">
        <v>75</v>
      </c>
      <c r="C70" s="16" t="s">
        <v>296</v>
      </c>
      <c r="E70" s="72" t="s">
        <v>61</v>
      </c>
      <c r="F70" s="157"/>
      <c r="G70" s="157"/>
      <c r="H70" s="157"/>
      <c r="I70" s="157"/>
      <c r="J70" s="155"/>
      <c r="K70" s="157"/>
      <c r="L70" s="157"/>
      <c r="M70" s="157"/>
      <c r="N70" s="157"/>
      <c r="O70" s="155"/>
      <c r="P70" s="157"/>
      <c r="Q70" s="157"/>
      <c r="R70" s="157"/>
      <c r="S70" s="157"/>
      <c r="T70" s="155"/>
      <c r="U70" s="157"/>
      <c r="V70" s="157"/>
      <c r="W70" s="157"/>
      <c r="X70" s="157"/>
      <c r="Y70" s="155"/>
      <c r="Z70" s="157"/>
      <c r="AA70" s="157"/>
      <c r="AB70" s="157"/>
      <c r="AC70" s="157"/>
      <c r="AD70" s="155"/>
      <c r="AE70" s="157"/>
      <c r="AF70" s="157"/>
      <c r="AG70" s="157"/>
      <c r="AH70" s="155"/>
    </row>
    <row r="71" spans="1:34" x14ac:dyDescent="0.25">
      <c r="A71" s="112"/>
      <c r="B71" s="112">
        <v>66</v>
      </c>
      <c r="C71" s="16" t="s">
        <v>364</v>
      </c>
      <c r="E71" s="112" t="s">
        <v>330</v>
      </c>
      <c r="F71" s="157"/>
      <c r="G71" s="157"/>
      <c r="H71" s="157"/>
      <c r="I71" s="157"/>
      <c r="J71" s="155"/>
      <c r="K71" s="157"/>
      <c r="L71" s="157"/>
      <c r="M71" s="157"/>
      <c r="N71" s="157"/>
      <c r="O71" s="155"/>
      <c r="P71" s="157"/>
      <c r="Q71" s="157"/>
      <c r="R71" s="157"/>
      <c r="S71" s="157"/>
      <c r="T71" s="155"/>
      <c r="U71" s="157"/>
      <c r="V71" s="157"/>
      <c r="W71" s="157"/>
      <c r="X71" s="157"/>
      <c r="Y71" s="155"/>
      <c r="Z71" s="157"/>
      <c r="AA71" s="157"/>
      <c r="AB71" s="157"/>
      <c r="AC71" s="157"/>
      <c r="AD71" s="155"/>
      <c r="AE71" s="157"/>
      <c r="AF71" s="157"/>
      <c r="AG71" s="157"/>
      <c r="AH71" s="155"/>
    </row>
    <row r="72" spans="1:34" ht="24" x14ac:dyDescent="0.25">
      <c r="A72" s="112"/>
      <c r="B72" s="112">
        <v>3</v>
      </c>
      <c r="C72" s="16" t="s">
        <v>365</v>
      </c>
      <c r="E72" s="112" t="s">
        <v>227</v>
      </c>
      <c r="F72" s="157"/>
      <c r="G72" s="157"/>
      <c r="H72" s="157"/>
      <c r="I72" s="157"/>
      <c r="J72" s="155"/>
      <c r="K72" s="157"/>
      <c r="L72" s="157"/>
      <c r="M72" s="157"/>
      <c r="N72" s="157"/>
      <c r="O72" s="155"/>
      <c r="P72" s="157"/>
      <c r="Q72" s="157"/>
      <c r="R72" s="157"/>
      <c r="S72" s="157"/>
      <c r="T72" s="155"/>
      <c r="U72" s="157"/>
      <c r="V72" s="157"/>
      <c r="W72" s="157"/>
      <c r="X72" s="157"/>
      <c r="Y72" s="155"/>
      <c r="Z72" s="157"/>
      <c r="AA72" s="157"/>
      <c r="AB72" s="157"/>
      <c r="AC72" s="157"/>
      <c r="AD72" s="155"/>
      <c r="AE72" s="157"/>
      <c r="AF72" s="157"/>
      <c r="AG72" s="157"/>
      <c r="AH72" s="155"/>
    </row>
    <row r="73" spans="1:34" x14ac:dyDescent="0.25">
      <c r="A73" s="112"/>
      <c r="B73" s="112">
        <v>812</v>
      </c>
      <c r="C73" s="16" t="s">
        <v>328</v>
      </c>
      <c r="E73" s="112" t="s">
        <v>118</v>
      </c>
      <c r="F73" s="157"/>
      <c r="G73" s="157"/>
      <c r="H73" s="157"/>
      <c r="I73" s="157"/>
      <c r="J73" s="155"/>
      <c r="K73" s="157"/>
      <c r="L73" s="157"/>
      <c r="M73" s="157"/>
      <c r="N73" s="157"/>
      <c r="O73" s="155"/>
      <c r="P73" s="157"/>
      <c r="Q73" s="157"/>
      <c r="R73" s="157"/>
      <c r="S73" s="157"/>
      <c r="T73" s="155"/>
      <c r="U73" s="157"/>
      <c r="V73" s="157"/>
      <c r="W73" s="157"/>
      <c r="X73" s="157"/>
      <c r="Y73" s="155"/>
      <c r="Z73" s="157"/>
      <c r="AA73" s="157"/>
      <c r="AB73" s="157"/>
      <c r="AC73" s="157"/>
      <c r="AD73" s="155"/>
      <c r="AE73" s="157"/>
      <c r="AF73" s="157"/>
      <c r="AG73" s="157"/>
      <c r="AH73" s="155"/>
    </row>
    <row r="74" spans="1:34" x14ac:dyDescent="0.25">
      <c r="A74" s="112"/>
      <c r="B74" s="112">
        <v>551</v>
      </c>
      <c r="C74" s="16" t="s">
        <v>324</v>
      </c>
      <c r="E74" s="112" t="s">
        <v>325</v>
      </c>
      <c r="F74" s="157"/>
      <c r="G74" s="157"/>
      <c r="H74" s="157"/>
      <c r="I74" s="157"/>
      <c r="J74" s="155"/>
      <c r="K74" s="157"/>
      <c r="L74" s="157"/>
      <c r="M74" s="157"/>
      <c r="N74" s="157"/>
      <c r="O74" s="155"/>
      <c r="P74" s="157"/>
      <c r="Q74" s="157"/>
      <c r="R74" s="157"/>
      <c r="S74" s="157"/>
      <c r="T74" s="155"/>
      <c r="U74" s="157"/>
      <c r="V74" s="157"/>
      <c r="W74" s="157"/>
      <c r="X74" s="157"/>
      <c r="Y74" s="155"/>
      <c r="Z74" s="157"/>
      <c r="AA74" s="157"/>
      <c r="AB74" s="157"/>
      <c r="AC74" s="157"/>
      <c r="AD74" s="155"/>
      <c r="AE74" s="157"/>
      <c r="AF74" s="157"/>
      <c r="AG74" s="157"/>
      <c r="AH74" s="155"/>
    </row>
    <row r="75" spans="1:34" ht="24" x14ac:dyDescent="0.25">
      <c r="A75" s="112"/>
      <c r="B75" s="112">
        <v>365</v>
      </c>
      <c r="C75" s="16" t="s">
        <v>418</v>
      </c>
      <c r="E75" s="112" t="s">
        <v>325</v>
      </c>
      <c r="F75" s="157"/>
      <c r="G75" s="157"/>
      <c r="H75" s="157"/>
      <c r="I75" s="157"/>
      <c r="J75" s="155"/>
      <c r="K75" s="157"/>
      <c r="L75" s="157"/>
      <c r="M75" s="157"/>
      <c r="N75" s="157"/>
      <c r="O75" s="155"/>
      <c r="P75" s="157"/>
      <c r="Q75" s="157"/>
      <c r="R75" s="157"/>
      <c r="S75" s="157"/>
      <c r="T75" s="155"/>
      <c r="U75" s="157"/>
      <c r="V75" s="157"/>
      <c r="W75" s="157"/>
      <c r="X75" s="157"/>
      <c r="Y75" s="155"/>
      <c r="Z75" s="157"/>
      <c r="AA75" s="157"/>
      <c r="AB75" s="157"/>
      <c r="AC75" s="157"/>
      <c r="AD75" s="155"/>
      <c r="AE75" s="157"/>
      <c r="AF75" s="157"/>
      <c r="AG75" s="157"/>
      <c r="AH75" s="155"/>
    </row>
    <row r="76" spans="1:34" x14ac:dyDescent="0.25">
      <c r="A76" s="112"/>
      <c r="B76" s="112">
        <v>18</v>
      </c>
      <c r="C76" s="16" t="s">
        <v>331</v>
      </c>
      <c r="E76" s="112" t="s">
        <v>325</v>
      </c>
      <c r="F76" s="157"/>
      <c r="G76" s="157"/>
      <c r="H76" s="157"/>
      <c r="I76" s="157"/>
      <c r="J76" s="155"/>
      <c r="K76" s="157"/>
      <c r="L76" s="157"/>
      <c r="M76" s="157"/>
      <c r="N76" s="157"/>
      <c r="O76" s="155"/>
      <c r="P76" s="157"/>
      <c r="Q76" s="157"/>
      <c r="R76" s="157"/>
      <c r="S76" s="157"/>
      <c r="T76" s="155"/>
      <c r="U76" s="157"/>
      <c r="V76" s="157"/>
      <c r="W76" s="157"/>
      <c r="X76" s="157"/>
      <c r="Y76" s="155"/>
      <c r="Z76" s="157"/>
      <c r="AA76" s="157"/>
      <c r="AB76" s="157"/>
      <c r="AC76" s="157"/>
      <c r="AD76" s="155"/>
      <c r="AE76" s="157"/>
      <c r="AF76" s="157"/>
      <c r="AG76" s="157"/>
      <c r="AH76" s="155"/>
    </row>
    <row r="77" spans="1:34" ht="24" x14ac:dyDescent="0.25">
      <c r="A77" s="130"/>
      <c r="B77" s="130">
        <v>711</v>
      </c>
      <c r="C77" s="16" t="s">
        <v>419</v>
      </c>
      <c r="D77" s="16" t="s">
        <v>410</v>
      </c>
      <c r="E77" s="130" t="s">
        <v>64</v>
      </c>
      <c r="F77" s="157"/>
      <c r="G77" s="157"/>
      <c r="H77" s="157"/>
      <c r="I77" s="157"/>
      <c r="J77" s="155"/>
      <c r="K77" s="157"/>
      <c r="L77" s="157"/>
      <c r="M77" s="157"/>
      <c r="N77" s="157"/>
      <c r="O77" s="155"/>
      <c r="P77" s="157"/>
      <c r="Q77" s="157"/>
      <c r="R77" s="157"/>
      <c r="S77" s="157"/>
      <c r="T77" s="155"/>
      <c r="U77" s="157"/>
      <c r="V77" s="157"/>
      <c r="W77" s="157"/>
      <c r="X77" s="157"/>
      <c r="Y77" s="155"/>
      <c r="Z77" s="157"/>
      <c r="AA77" s="157"/>
      <c r="AB77" s="157"/>
      <c r="AC77" s="157"/>
      <c r="AD77" s="155"/>
      <c r="AE77" s="157"/>
      <c r="AF77" s="157"/>
      <c r="AG77" s="157"/>
      <c r="AH77" s="155"/>
    </row>
    <row r="78" spans="1:34" ht="24" x14ac:dyDescent="0.25">
      <c r="A78" s="130"/>
      <c r="B78" s="130">
        <v>766</v>
      </c>
      <c r="C78" s="16" t="s">
        <v>420</v>
      </c>
      <c r="D78" s="16" t="s">
        <v>411</v>
      </c>
      <c r="E78" s="130" t="s">
        <v>227</v>
      </c>
      <c r="F78" s="157"/>
      <c r="G78" s="157"/>
      <c r="H78" s="157"/>
      <c r="I78" s="157"/>
      <c r="J78" s="155"/>
      <c r="K78" s="157"/>
      <c r="L78" s="157"/>
      <c r="M78" s="157"/>
      <c r="N78" s="157"/>
      <c r="O78" s="155"/>
      <c r="P78" s="157"/>
      <c r="Q78" s="157"/>
      <c r="R78" s="157"/>
      <c r="S78" s="157"/>
      <c r="T78" s="155"/>
      <c r="U78" s="157"/>
      <c r="V78" s="157"/>
      <c r="W78" s="157"/>
      <c r="X78" s="157"/>
      <c r="Y78" s="155"/>
      <c r="Z78" s="157"/>
      <c r="AA78" s="157"/>
      <c r="AB78" s="157"/>
      <c r="AC78" s="157"/>
      <c r="AD78" s="155"/>
      <c r="AE78" s="157"/>
      <c r="AF78" s="157"/>
      <c r="AG78" s="157"/>
      <c r="AH78" s="155"/>
    </row>
    <row r="79" spans="1:34" ht="24" x14ac:dyDescent="0.25">
      <c r="A79" s="130"/>
      <c r="B79" s="130">
        <v>744</v>
      </c>
      <c r="C79" s="16" t="s">
        <v>421</v>
      </c>
      <c r="D79" s="16" t="s">
        <v>122</v>
      </c>
      <c r="E79" s="130" t="s">
        <v>392</v>
      </c>
      <c r="F79" s="157"/>
      <c r="G79" s="157"/>
      <c r="H79" s="157"/>
      <c r="I79" s="157"/>
      <c r="J79" s="155"/>
      <c r="K79" s="157"/>
      <c r="L79" s="157"/>
      <c r="M79" s="157"/>
      <c r="N79" s="157"/>
      <c r="O79" s="155"/>
      <c r="P79" s="157"/>
      <c r="Q79" s="157"/>
      <c r="R79" s="157"/>
      <c r="S79" s="157"/>
      <c r="T79" s="155"/>
      <c r="U79" s="157"/>
      <c r="V79" s="157"/>
      <c r="W79" s="157"/>
      <c r="X79" s="157"/>
      <c r="Y79" s="155"/>
      <c r="Z79" s="157"/>
      <c r="AA79" s="157"/>
      <c r="AB79" s="157"/>
      <c r="AC79" s="157"/>
      <c r="AD79" s="155"/>
      <c r="AE79" s="157"/>
      <c r="AF79" s="157"/>
      <c r="AG79" s="157"/>
      <c r="AH79" s="155"/>
    </row>
    <row r="80" spans="1:34" x14ac:dyDescent="0.25">
      <c r="A80" s="130"/>
      <c r="B80" s="130">
        <v>431</v>
      </c>
      <c r="C80" s="16" t="s">
        <v>249</v>
      </c>
      <c r="D80" s="16" t="s">
        <v>66</v>
      </c>
      <c r="E80" s="130" t="s">
        <v>425</v>
      </c>
      <c r="F80" s="157"/>
      <c r="G80" s="157"/>
      <c r="H80" s="157"/>
      <c r="I80" s="157"/>
      <c r="J80" s="155"/>
      <c r="K80" s="157"/>
      <c r="L80" s="157"/>
      <c r="M80" s="157"/>
      <c r="N80" s="157"/>
      <c r="O80" s="155"/>
      <c r="P80" s="157"/>
      <c r="Q80" s="157"/>
      <c r="R80" s="157"/>
      <c r="S80" s="157"/>
      <c r="T80" s="155"/>
      <c r="U80" s="157"/>
      <c r="V80" s="157"/>
      <c r="W80" s="157"/>
      <c r="X80" s="157"/>
      <c r="Y80" s="155"/>
      <c r="Z80" s="157"/>
      <c r="AA80" s="157"/>
      <c r="AB80" s="157"/>
      <c r="AC80" s="157"/>
      <c r="AD80" s="155"/>
      <c r="AE80" s="157"/>
      <c r="AF80" s="157"/>
      <c r="AG80" s="157"/>
      <c r="AH80" s="155"/>
    </row>
    <row r="81" spans="1:36" ht="24" x14ac:dyDescent="0.25">
      <c r="A81" s="130"/>
      <c r="B81" s="157">
        <v>23</v>
      </c>
      <c r="C81" s="16" t="s">
        <v>456</v>
      </c>
      <c r="D81" s="16" t="s">
        <v>457</v>
      </c>
      <c r="E81" s="157" t="s">
        <v>423</v>
      </c>
      <c r="F81" s="157"/>
      <c r="G81" s="157"/>
      <c r="H81" s="157"/>
      <c r="I81" s="157"/>
      <c r="J81" s="155"/>
      <c r="K81" s="157"/>
      <c r="L81" s="157"/>
      <c r="M81" s="157"/>
      <c r="N81" s="157"/>
      <c r="O81" s="155"/>
      <c r="P81" s="157"/>
      <c r="Q81" s="157"/>
      <c r="R81" s="157"/>
      <c r="S81" s="157"/>
      <c r="T81" s="155"/>
      <c r="U81" s="157"/>
      <c r="V81" s="157"/>
      <c r="W81" s="157"/>
      <c r="X81" s="157"/>
      <c r="Y81" s="155"/>
      <c r="Z81" s="157"/>
      <c r="AA81" s="157"/>
      <c r="AB81" s="157"/>
      <c r="AC81" s="157"/>
      <c r="AD81" s="155"/>
      <c r="AE81" s="157"/>
      <c r="AF81" s="157"/>
      <c r="AG81" s="157"/>
      <c r="AH81" s="155"/>
    </row>
    <row r="83" spans="1:36" s="19" customFormat="1" x14ac:dyDescent="0.2">
      <c r="A83" s="189" t="s">
        <v>38</v>
      </c>
      <c r="B83" s="189"/>
      <c r="C83" s="189"/>
      <c r="D83" s="189"/>
      <c r="E83" s="188"/>
      <c r="F83" s="186" t="s">
        <v>28</v>
      </c>
      <c r="G83" s="187"/>
      <c r="H83" s="187"/>
      <c r="I83" s="187"/>
      <c r="J83" s="188"/>
      <c r="K83" s="186" t="s">
        <v>225</v>
      </c>
      <c r="L83" s="187"/>
      <c r="M83" s="187"/>
      <c r="N83" s="187"/>
      <c r="O83" s="188"/>
      <c r="P83" s="186" t="s">
        <v>246</v>
      </c>
      <c r="Q83" s="187"/>
      <c r="R83" s="187"/>
      <c r="S83" s="187"/>
      <c r="T83" s="188"/>
      <c r="U83" s="182" t="s">
        <v>30</v>
      </c>
      <c r="V83" s="181"/>
      <c r="W83" s="181"/>
      <c r="X83" s="181"/>
      <c r="Y83" s="181"/>
      <c r="Z83" s="186" t="s">
        <v>28</v>
      </c>
      <c r="AA83" s="187"/>
      <c r="AB83" s="187"/>
      <c r="AC83" s="187"/>
      <c r="AD83" s="188"/>
      <c r="AE83" s="187" t="s">
        <v>381</v>
      </c>
      <c r="AF83" s="187"/>
      <c r="AG83" s="187"/>
      <c r="AH83" s="188"/>
      <c r="AI83" s="11"/>
      <c r="AJ83" s="140"/>
    </row>
    <row r="84" spans="1:36" x14ac:dyDescent="0.25">
      <c r="A84" s="10" t="s">
        <v>1</v>
      </c>
      <c r="B84" s="10" t="s">
        <v>2</v>
      </c>
      <c r="C84" s="16" t="s">
        <v>3</v>
      </c>
      <c r="E84" s="10" t="s">
        <v>4</v>
      </c>
      <c r="F84" s="13" t="s">
        <v>5</v>
      </c>
      <c r="G84" s="190" t="s">
        <v>39</v>
      </c>
      <c r="H84" s="190"/>
      <c r="I84" s="190"/>
      <c r="J84" s="14" t="s">
        <v>6</v>
      </c>
      <c r="K84" s="13" t="s">
        <v>5</v>
      </c>
      <c r="L84" s="190" t="s">
        <v>39</v>
      </c>
      <c r="M84" s="190"/>
      <c r="N84" s="190"/>
      <c r="O84" s="14" t="s">
        <v>6</v>
      </c>
      <c r="P84" s="13" t="s">
        <v>5</v>
      </c>
      <c r="Q84" s="190" t="s">
        <v>39</v>
      </c>
      <c r="R84" s="190"/>
      <c r="S84" s="190"/>
      <c r="T84" s="14" t="s">
        <v>6</v>
      </c>
      <c r="U84" s="13" t="s">
        <v>5</v>
      </c>
      <c r="V84" s="190" t="s">
        <v>39</v>
      </c>
      <c r="W84" s="190"/>
      <c r="X84" s="190"/>
      <c r="Y84" s="14" t="s">
        <v>6</v>
      </c>
      <c r="Z84" s="13" t="s">
        <v>5</v>
      </c>
      <c r="AA84" s="190" t="s">
        <v>39</v>
      </c>
      <c r="AB84" s="190"/>
      <c r="AC84" s="190"/>
      <c r="AD84" s="14" t="s">
        <v>6</v>
      </c>
      <c r="AE84" s="190" t="s">
        <v>39</v>
      </c>
      <c r="AF84" s="190"/>
      <c r="AG84" s="190"/>
      <c r="AH84" s="14" t="s">
        <v>6</v>
      </c>
      <c r="AI84" s="11"/>
      <c r="AJ84" s="139" t="s">
        <v>6</v>
      </c>
    </row>
    <row r="85" spans="1:36" ht="24" x14ac:dyDescent="0.2">
      <c r="A85" s="10">
        <v>1</v>
      </c>
      <c r="B85" s="16" t="s">
        <v>202</v>
      </c>
      <c r="C85" s="16" t="s">
        <v>113</v>
      </c>
      <c r="D85" s="16" t="s">
        <v>77</v>
      </c>
      <c r="E85" s="16" t="s">
        <v>371</v>
      </c>
      <c r="F85" s="29">
        <v>2</v>
      </c>
      <c r="G85" s="30">
        <v>2</v>
      </c>
      <c r="H85" s="30">
        <v>18</v>
      </c>
      <c r="I85" s="30">
        <v>15</v>
      </c>
      <c r="J85" s="118">
        <f>SUM(F85,G85,H85,I85)</f>
        <v>37</v>
      </c>
      <c r="K85" s="13"/>
      <c r="L85" s="15"/>
      <c r="M85" s="15"/>
      <c r="N85" s="15"/>
      <c r="O85" s="17"/>
      <c r="P85" s="13"/>
      <c r="Q85" s="15"/>
      <c r="R85" s="15"/>
      <c r="S85" s="15"/>
      <c r="T85" s="17"/>
      <c r="U85" s="179">
        <v>2</v>
      </c>
      <c r="V85" s="169">
        <v>2</v>
      </c>
      <c r="W85" s="169">
        <v>6</v>
      </c>
      <c r="X85" s="169">
        <v>6</v>
      </c>
      <c r="Y85" s="171">
        <f>SUM(U85,V85,W85,X85)</f>
        <v>16</v>
      </c>
      <c r="Z85" s="29">
        <v>2</v>
      </c>
      <c r="AA85" s="30">
        <v>2</v>
      </c>
      <c r="AB85" s="30">
        <v>18</v>
      </c>
      <c r="AC85" s="30">
        <v>19</v>
      </c>
      <c r="AD85" s="118">
        <f>SUM(Z85,AA85,AB85,AC85)</f>
        <v>41</v>
      </c>
      <c r="AE85" s="29">
        <v>2</v>
      </c>
      <c r="AF85" s="30">
        <v>18</v>
      </c>
      <c r="AG85" s="30">
        <v>24</v>
      </c>
      <c r="AH85" s="31">
        <f>SUM(AE85,AF85,AG85)</f>
        <v>44</v>
      </c>
      <c r="AI85" s="11" t="s">
        <v>14</v>
      </c>
      <c r="AJ85" s="139">
        <f>SUM(J85,O85,T85,Y85,AD85,AH85)</f>
        <v>138</v>
      </c>
    </row>
    <row r="86" spans="1:36" x14ac:dyDescent="0.25">
      <c r="A86" s="10">
        <v>2</v>
      </c>
      <c r="B86" s="10">
        <v>28</v>
      </c>
      <c r="C86" s="16" t="s">
        <v>65</v>
      </c>
      <c r="D86" s="16" t="s">
        <v>66</v>
      </c>
      <c r="E86" s="10" t="s">
        <v>67</v>
      </c>
      <c r="F86" s="13">
        <v>2</v>
      </c>
      <c r="G86" s="15">
        <v>2</v>
      </c>
      <c r="H86" s="15">
        <v>18</v>
      </c>
      <c r="I86" s="15">
        <v>24</v>
      </c>
      <c r="J86" s="17">
        <f>SUM(F86,G86,H86,I86)</f>
        <v>46</v>
      </c>
      <c r="K86" s="13">
        <v>2</v>
      </c>
      <c r="L86" s="15"/>
      <c r="M86" s="15"/>
      <c r="N86" s="15" t="s">
        <v>27</v>
      </c>
      <c r="O86" s="17">
        <f>SUM(K86,L86,M86,N86)</f>
        <v>2</v>
      </c>
      <c r="P86" s="13">
        <v>3</v>
      </c>
      <c r="Q86" s="15">
        <v>2</v>
      </c>
      <c r="R86" s="15">
        <v>12</v>
      </c>
      <c r="S86" s="15">
        <v>6</v>
      </c>
      <c r="T86" s="17">
        <f>SUM(P86,Q86,R86,S86)</f>
        <v>23</v>
      </c>
      <c r="U86" s="13"/>
      <c r="V86" s="15"/>
      <c r="W86" s="15"/>
      <c r="X86" s="15"/>
      <c r="Y86" s="17"/>
      <c r="Z86" s="13">
        <v>3</v>
      </c>
      <c r="AA86" s="15">
        <v>2</v>
      </c>
      <c r="AB86" s="15">
        <v>18</v>
      </c>
      <c r="AC86" s="15">
        <v>12</v>
      </c>
      <c r="AD86" s="17">
        <f>SUM(Z86,AA86,AB86,AC86)</f>
        <v>35</v>
      </c>
      <c r="AE86" s="13">
        <v>2</v>
      </c>
      <c r="AF86" s="167">
        <v>18</v>
      </c>
      <c r="AG86" s="167">
        <v>9</v>
      </c>
      <c r="AH86" s="166">
        <f>SUM(AE86,AF86,AG86)</f>
        <v>29</v>
      </c>
      <c r="AI86" s="11" t="s">
        <v>14</v>
      </c>
      <c r="AJ86" s="139">
        <f>SUM(J86,O86,T86,Y86,AD86,AH86)</f>
        <v>135</v>
      </c>
    </row>
    <row r="87" spans="1:36" x14ac:dyDescent="0.25">
      <c r="A87" s="50">
        <v>3</v>
      </c>
      <c r="B87" s="173">
        <v>181</v>
      </c>
      <c r="C87" s="16" t="s">
        <v>366</v>
      </c>
      <c r="D87" s="16" t="s">
        <v>367</v>
      </c>
      <c r="E87" s="173" t="s">
        <v>64</v>
      </c>
      <c r="F87" s="13">
        <v>2</v>
      </c>
      <c r="G87" s="174">
        <v>2</v>
      </c>
      <c r="H87" s="174">
        <v>18</v>
      </c>
      <c r="I87" s="174">
        <v>15</v>
      </c>
      <c r="J87" s="176">
        <f>SUM(F87,G87,H87,I87)</f>
        <v>37</v>
      </c>
      <c r="K87" s="13"/>
      <c r="L87" s="48"/>
      <c r="M87" s="48"/>
      <c r="N87" s="48"/>
      <c r="O87" s="49"/>
      <c r="P87" s="13"/>
      <c r="Q87" s="48"/>
      <c r="R87" s="48"/>
      <c r="S87" s="48"/>
      <c r="T87" s="49"/>
      <c r="U87" s="13">
        <v>2</v>
      </c>
      <c r="V87" s="174">
        <v>2</v>
      </c>
      <c r="W87" s="174">
        <v>6</v>
      </c>
      <c r="X87" s="174">
        <v>3</v>
      </c>
      <c r="Y87" s="176">
        <f>SUM(U87,V87,W87,X87)</f>
        <v>13</v>
      </c>
      <c r="Z87" s="13">
        <v>2</v>
      </c>
      <c r="AA87" s="174">
        <v>2</v>
      </c>
      <c r="AB87" s="174">
        <v>18</v>
      </c>
      <c r="AC87" s="174">
        <v>19</v>
      </c>
      <c r="AD87" s="176">
        <f>SUM(Z87,AA87,AB87,AC87)</f>
        <v>41</v>
      </c>
      <c r="AE87" s="13">
        <v>2</v>
      </c>
      <c r="AF87" s="174">
        <v>18</v>
      </c>
      <c r="AG87" s="174">
        <v>24</v>
      </c>
      <c r="AH87" s="177">
        <f>SUM(AE87,AF87,AG87)</f>
        <v>44</v>
      </c>
      <c r="AI87" s="51" t="s">
        <v>14</v>
      </c>
      <c r="AJ87" s="139">
        <f>SUM(J87,O87,T87,Y87,AD87,AH87)</f>
        <v>135</v>
      </c>
    </row>
    <row r="88" spans="1:36" ht="24" x14ac:dyDescent="0.25">
      <c r="A88" s="112">
        <v>4</v>
      </c>
      <c r="B88" s="112">
        <v>717</v>
      </c>
      <c r="C88" s="16" t="s">
        <v>462</v>
      </c>
      <c r="D88" s="16" t="s">
        <v>461</v>
      </c>
      <c r="E88" s="112" t="s">
        <v>64</v>
      </c>
      <c r="F88" s="13">
        <v>3</v>
      </c>
      <c r="G88" s="111">
        <v>2</v>
      </c>
      <c r="H88" s="111">
        <v>18</v>
      </c>
      <c r="I88" s="111">
        <v>19</v>
      </c>
      <c r="J88" s="108">
        <f>SUM(F88,G88,H88,I88)</f>
        <v>42</v>
      </c>
      <c r="K88" s="13">
        <v>3</v>
      </c>
      <c r="L88" s="111">
        <v>2</v>
      </c>
      <c r="M88" s="111">
        <v>9</v>
      </c>
      <c r="N88" s="111">
        <v>6</v>
      </c>
      <c r="O88" s="108">
        <f>SUM(K88,L88,M88,N88)</f>
        <v>20</v>
      </c>
      <c r="P88" s="13"/>
      <c r="Q88" s="111"/>
      <c r="R88" s="111"/>
      <c r="S88" s="111"/>
      <c r="T88" s="108"/>
      <c r="U88" s="13"/>
      <c r="V88" s="111"/>
      <c r="W88" s="111"/>
      <c r="X88" s="111"/>
      <c r="Y88" s="108"/>
      <c r="Z88" s="13">
        <v>2</v>
      </c>
      <c r="AA88" s="129">
        <v>2</v>
      </c>
      <c r="AB88" s="129">
        <v>18</v>
      </c>
      <c r="AC88" s="129">
        <v>24</v>
      </c>
      <c r="AD88" s="108">
        <f>SUM(Z88,AA88,AB88,AC88)</f>
        <v>46</v>
      </c>
      <c r="AE88" s="13"/>
      <c r="AF88" s="167"/>
      <c r="AG88" s="167"/>
      <c r="AH88" s="166"/>
      <c r="AI88" s="110" t="s">
        <v>14</v>
      </c>
      <c r="AJ88" s="139">
        <f>SUM(J88,O88,T88,Y88,AD88,AH88)</f>
        <v>108</v>
      </c>
    </row>
    <row r="89" spans="1:36" ht="24" x14ac:dyDescent="0.25">
      <c r="A89" s="10">
        <v>5</v>
      </c>
      <c r="B89" s="10">
        <v>39</v>
      </c>
      <c r="C89" s="16" t="s">
        <v>292</v>
      </c>
      <c r="D89" s="16" t="s">
        <v>298</v>
      </c>
      <c r="E89" s="10" t="s">
        <v>293</v>
      </c>
      <c r="F89" s="13"/>
      <c r="G89" s="15"/>
      <c r="H89" s="15"/>
      <c r="I89" s="15"/>
      <c r="J89" s="17"/>
      <c r="K89" s="13"/>
      <c r="L89" s="15"/>
      <c r="M89" s="15"/>
      <c r="N89" s="15"/>
      <c r="O89" s="17"/>
      <c r="P89" s="13">
        <v>2</v>
      </c>
      <c r="Q89" s="15">
        <v>2</v>
      </c>
      <c r="R89" s="15">
        <v>12</v>
      </c>
      <c r="S89" s="15">
        <v>3</v>
      </c>
      <c r="T89" s="17">
        <f>SUM(P89,Q89,R89,S89)</f>
        <v>19</v>
      </c>
      <c r="U89" s="13"/>
      <c r="V89" s="15"/>
      <c r="W89" s="15"/>
      <c r="X89" s="15"/>
      <c r="Y89" s="17"/>
      <c r="Z89" s="13">
        <v>2</v>
      </c>
      <c r="AA89" s="15">
        <v>2</v>
      </c>
      <c r="AB89" s="15">
        <v>18</v>
      </c>
      <c r="AC89" s="15">
        <v>15</v>
      </c>
      <c r="AD89" s="17">
        <f>SUM(Z89,AA89,AB89,AC89)</f>
        <v>37</v>
      </c>
      <c r="AE89" s="13">
        <v>2</v>
      </c>
      <c r="AF89" s="167">
        <v>18</v>
      </c>
      <c r="AG89" s="167">
        <v>15</v>
      </c>
      <c r="AH89" s="166">
        <f>SUM(AE89,AF89,AG89)</f>
        <v>35</v>
      </c>
      <c r="AI89" s="11" t="s">
        <v>14</v>
      </c>
      <c r="AJ89" s="139">
        <f>SUM(J89,O89,T89,Y89,AD89,AH89)</f>
        <v>91</v>
      </c>
    </row>
    <row r="90" spans="1:36" x14ac:dyDescent="0.25">
      <c r="A90" s="72">
        <v>6</v>
      </c>
      <c r="B90" s="72">
        <v>181</v>
      </c>
      <c r="C90" s="16" t="s">
        <v>385</v>
      </c>
      <c r="D90" s="16" t="s">
        <v>84</v>
      </c>
      <c r="E90" s="72" t="s">
        <v>64</v>
      </c>
      <c r="F90" s="13"/>
      <c r="G90" s="71"/>
      <c r="H90" s="71"/>
      <c r="I90" s="71"/>
      <c r="J90" s="68"/>
      <c r="K90" s="13"/>
      <c r="L90" s="71"/>
      <c r="M90" s="71"/>
      <c r="N90" s="71"/>
      <c r="O90" s="68"/>
      <c r="P90" s="13"/>
      <c r="Q90" s="71"/>
      <c r="R90" s="71"/>
      <c r="S90" s="71"/>
      <c r="T90" s="68"/>
      <c r="U90" s="13"/>
      <c r="V90" s="71"/>
      <c r="W90" s="71"/>
      <c r="X90" s="71"/>
      <c r="Y90" s="68"/>
      <c r="Z90" s="13">
        <v>2</v>
      </c>
      <c r="AA90" s="71">
        <v>2</v>
      </c>
      <c r="AB90" s="71">
        <v>18</v>
      </c>
      <c r="AC90" s="71">
        <v>19</v>
      </c>
      <c r="AD90" s="68">
        <f>SUM(Z90,AA90,AB90,AC90)</f>
        <v>41</v>
      </c>
      <c r="AE90" s="13"/>
      <c r="AF90" s="167"/>
      <c r="AG90" s="167"/>
      <c r="AH90" s="166"/>
      <c r="AI90" s="70" t="s">
        <v>14</v>
      </c>
      <c r="AJ90" s="139">
        <f>SUM(J90,O90,T90,Y90,AD90,AH90)</f>
        <v>41</v>
      </c>
    </row>
    <row r="91" spans="1:36" x14ac:dyDescent="0.25">
      <c r="A91" s="112">
        <v>7</v>
      </c>
      <c r="B91" s="112">
        <v>63</v>
      </c>
      <c r="C91" s="16" t="s">
        <v>476</v>
      </c>
      <c r="D91" s="16" t="s">
        <v>57</v>
      </c>
      <c r="E91" s="112" t="s">
        <v>227</v>
      </c>
      <c r="F91" s="13"/>
      <c r="G91" s="111"/>
      <c r="H91" s="111"/>
      <c r="I91" s="111"/>
      <c r="J91" s="108"/>
      <c r="K91" s="13"/>
      <c r="L91" s="111"/>
      <c r="M91" s="111"/>
      <c r="N91" s="111"/>
      <c r="O91" s="108"/>
      <c r="P91" s="13"/>
      <c r="Q91" s="111"/>
      <c r="R91" s="111"/>
      <c r="S91" s="111"/>
      <c r="T91" s="108"/>
      <c r="U91" s="13"/>
      <c r="V91" s="111"/>
      <c r="W91" s="111"/>
      <c r="X91" s="111"/>
      <c r="Y91" s="108"/>
      <c r="Z91" s="13"/>
      <c r="AA91" s="111"/>
      <c r="AB91" s="111"/>
      <c r="AC91" s="111"/>
      <c r="AD91" s="108"/>
      <c r="AE91" s="13">
        <v>2</v>
      </c>
      <c r="AF91" s="167">
        <v>18</v>
      </c>
      <c r="AG91" s="167">
        <v>19</v>
      </c>
      <c r="AH91" s="166">
        <f>SUM(AE91,AF91,AG91)</f>
        <v>39</v>
      </c>
      <c r="AI91" s="110" t="s">
        <v>14</v>
      </c>
      <c r="AJ91" s="139">
        <f>SUM(J91,O91,T91,Y91,AD91,AH91)</f>
        <v>39</v>
      </c>
    </row>
    <row r="92" spans="1:36" x14ac:dyDescent="0.25">
      <c r="A92" s="130">
        <v>8</v>
      </c>
      <c r="B92" s="130">
        <v>6</v>
      </c>
      <c r="C92" s="16" t="s">
        <v>480</v>
      </c>
      <c r="D92" s="16" t="s">
        <v>84</v>
      </c>
      <c r="E92" s="130" t="s">
        <v>227</v>
      </c>
      <c r="F92" s="13"/>
      <c r="G92" s="129"/>
      <c r="H92" s="129"/>
      <c r="I92" s="129"/>
      <c r="J92" s="126"/>
      <c r="K92" s="13"/>
      <c r="L92" s="129"/>
      <c r="M92" s="129"/>
      <c r="N92" s="129"/>
      <c r="O92" s="126"/>
      <c r="P92" s="13"/>
      <c r="Q92" s="129"/>
      <c r="R92" s="129"/>
      <c r="S92" s="129"/>
      <c r="T92" s="126"/>
      <c r="U92" s="13"/>
      <c r="V92" s="129"/>
      <c r="W92" s="129"/>
      <c r="X92" s="129"/>
      <c r="Y92" s="126"/>
      <c r="Z92" s="13"/>
      <c r="AA92" s="129"/>
      <c r="AB92" s="129"/>
      <c r="AC92" s="129"/>
      <c r="AD92" s="126"/>
      <c r="AE92" s="13">
        <v>2</v>
      </c>
      <c r="AF92" s="167">
        <v>18</v>
      </c>
      <c r="AG92" s="167">
        <v>12</v>
      </c>
      <c r="AH92" s="166">
        <f>SUM(AE92,AF92,AG92)</f>
        <v>32</v>
      </c>
      <c r="AI92" s="128" t="s">
        <v>14</v>
      </c>
      <c r="AJ92" s="139">
        <f>SUM(J92,O92,T92,Y92,AD92,AH92)</f>
        <v>32</v>
      </c>
    </row>
    <row r="93" spans="1:36" x14ac:dyDescent="0.25">
      <c r="A93" s="130">
        <v>9</v>
      </c>
      <c r="B93" s="130">
        <v>260</v>
      </c>
      <c r="C93" s="16" t="s">
        <v>368</v>
      </c>
      <c r="D93" s="16" t="s">
        <v>77</v>
      </c>
      <c r="E93" s="130" t="s">
        <v>64</v>
      </c>
      <c r="F93" s="13"/>
      <c r="G93" s="129"/>
      <c r="H93" s="129"/>
      <c r="I93" s="129"/>
      <c r="J93" s="126"/>
      <c r="K93" s="13"/>
      <c r="L93" s="129"/>
      <c r="M93" s="129"/>
      <c r="N93" s="129"/>
      <c r="O93" s="126"/>
      <c r="P93" s="13"/>
      <c r="Q93" s="129"/>
      <c r="R93" s="129"/>
      <c r="S93" s="129"/>
      <c r="T93" s="126"/>
      <c r="U93" s="13">
        <v>3</v>
      </c>
      <c r="V93" s="129">
        <v>2</v>
      </c>
      <c r="W93" s="129">
        <v>6</v>
      </c>
      <c r="X93" s="129">
        <v>9</v>
      </c>
      <c r="Y93" s="126">
        <f>SUM(U93,V93,W93,X93)</f>
        <v>20</v>
      </c>
      <c r="Z93" s="13"/>
      <c r="AA93" s="129"/>
      <c r="AB93" s="129"/>
      <c r="AC93" s="129"/>
      <c r="AD93" s="126"/>
      <c r="AE93" s="13"/>
      <c r="AF93" s="167"/>
      <c r="AG93" s="167"/>
      <c r="AH93" s="166"/>
      <c r="AI93" s="128" t="s">
        <v>14</v>
      </c>
      <c r="AJ93" s="139">
        <f>SUM(J93,O93,T93,Y93,AD93,AH93)</f>
        <v>20</v>
      </c>
    </row>
    <row r="94" spans="1:36" ht="36" x14ac:dyDescent="0.25">
      <c r="A94" s="173">
        <v>10</v>
      </c>
      <c r="B94" s="173">
        <v>131</v>
      </c>
      <c r="C94" s="16" t="s">
        <v>426</v>
      </c>
      <c r="D94" s="16" t="s">
        <v>427</v>
      </c>
      <c r="E94" s="173" t="s">
        <v>61</v>
      </c>
      <c r="F94" s="13">
        <v>5</v>
      </c>
      <c r="G94" s="174">
        <v>2</v>
      </c>
      <c r="H94" s="174"/>
      <c r="I94" s="174" t="s">
        <v>120</v>
      </c>
      <c r="J94" s="176">
        <f>SUM(F94,G94,H94,I94)</f>
        <v>7</v>
      </c>
      <c r="K94" s="13"/>
      <c r="L94" s="174"/>
      <c r="M94" s="174"/>
      <c r="N94" s="174"/>
      <c r="O94" s="176"/>
      <c r="P94" s="13"/>
      <c r="Q94" s="174"/>
      <c r="R94" s="174"/>
      <c r="S94" s="174"/>
      <c r="T94" s="176"/>
      <c r="U94" s="13"/>
      <c r="V94" s="174"/>
      <c r="W94" s="174"/>
      <c r="X94" s="174"/>
      <c r="Y94" s="176"/>
      <c r="Z94" s="13"/>
      <c r="AA94" s="174"/>
      <c r="AB94" s="174"/>
      <c r="AC94" s="174"/>
      <c r="AD94" s="176"/>
      <c r="AE94" s="13"/>
      <c r="AF94" s="174"/>
      <c r="AG94" s="174"/>
      <c r="AH94" s="177"/>
      <c r="AI94" s="178" t="s">
        <v>14</v>
      </c>
      <c r="AJ94" s="175">
        <f>SUM(J94,O94,T94,Y94,AD94,AH94)</f>
        <v>7</v>
      </c>
    </row>
    <row r="95" spans="1:36" ht="24" x14ac:dyDescent="0.25">
      <c r="A95" s="173">
        <v>11</v>
      </c>
      <c r="B95" s="173">
        <v>177</v>
      </c>
      <c r="C95" s="16" t="s">
        <v>428</v>
      </c>
      <c r="D95" s="16" t="s">
        <v>429</v>
      </c>
      <c r="E95" s="173" t="s">
        <v>52</v>
      </c>
      <c r="F95" s="13"/>
      <c r="G95" s="174"/>
      <c r="H95" s="174"/>
      <c r="I95" s="174"/>
      <c r="J95" s="176"/>
      <c r="K95" s="13"/>
      <c r="L95" s="174"/>
      <c r="M95" s="174"/>
      <c r="N95" s="174"/>
      <c r="O95" s="176"/>
      <c r="P95" s="13"/>
      <c r="Q95" s="174"/>
      <c r="R95" s="174"/>
      <c r="S95" s="174"/>
      <c r="T95" s="176"/>
      <c r="U95" s="13"/>
      <c r="V95" s="174"/>
      <c r="W95" s="174"/>
      <c r="X95" s="174"/>
      <c r="Y95" s="176"/>
      <c r="Z95" s="13">
        <v>5</v>
      </c>
      <c r="AA95" s="174">
        <v>2</v>
      </c>
      <c r="AB95" s="174"/>
      <c r="AC95" s="174" t="s">
        <v>120</v>
      </c>
      <c r="AD95" s="176">
        <f>SUM(Z95,AA95,AB95,AC95)</f>
        <v>7</v>
      </c>
      <c r="AE95" s="13"/>
      <c r="AF95" s="174"/>
      <c r="AG95" s="174"/>
      <c r="AH95" s="177"/>
      <c r="AI95" s="178" t="s">
        <v>14</v>
      </c>
      <c r="AJ95" s="175">
        <f>SUM(J95,O95,T95,Y95,AD95,AH95)</f>
        <v>7</v>
      </c>
    </row>
    <row r="96" spans="1:36" x14ac:dyDescent="0.25">
      <c r="A96" s="191" t="s">
        <v>40</v>
      </c>
      <c r="B96" s="191"/>
      <c r="C96" s="191"/>
      <c r="D96" s="191"/>
      <c r="E96" s="191"/>
    </row>
    <row r="97" spans="1:34" x14ac:dyDescent="0.25">
      <c r="B97" s="10">
        <v>717</v>
      </c>
      <c r="C97" s="16" t="s">
        <v>460</v>
      </c>
      <c r="D97" s="16" t="s">
        <v>57</v>
      </c>
      <c r="E97" s="10" t="s">
        <v>64</v>
      </c>
    </row>
    <row r="98" spans="1:34" x14ac:dyDescent="0.25">
      <c r="A98" s="173"/>
      <c r="B98" s="173">
        <v>63</v>
      </c>
      <c r="C98" s="16" t="s">
        <v>477</v>
      </c>
      <c r="D98" s="16" t="s">
        <v>51</v>
      </c>
      <c r="E98" s="173" t="s">
        <v>227</v>
      </c>
      <c r="F98" s="13"/>
      <c r="G98" s="174"/>
      <c r="H98" s="174"/>
      <c r="I98" s="174"/>
      <c r="J98" s="178"/>
      <c r="K98" s="173"/>
      <c r="L98" s="173"/>
      <c r="M98" s="173"/>
      <c r="N98" s="173"/>
      <c r="O98" s="178"/>
      <c r="P98" s="173"/>
      <c r="Q98" s="173"/>
      <c r="R98" s="173"/>
      <c r="S98" s="173"/>
      <c r="T98" s="178"/>
      <c r="U98" s="173"/>
      <c r="V98" s="173"/>
      <c r="W98" s="173"/>
      <c r="X98" s="173"/>
      <c r="Y98" s="178"/>
      <c r="Z98" s="173"/>
      <c r="AA98" s="173"/>
      <c r="AB98" s="173"/>
      <c r="AC98" s="173"/>
      <c r="AD98" s="178"/>
      <c r="AE98" s="173"/>
      <c r="AF98" s="173"/>
      <c r="AG98" s="173"/>
      <c r="AH98" s="178"/>
    </row>
    <row r="99" spans="1:34" x14ac:dyDescent="0.25">
      <c r="B99" s="10">
        <v>6</v>
      </c>
      <c r="C99" s="16" t="s">
        <v>478</v>
      </c>
      <c r="D99" s="16" t="s">
        <v>479</v>
      </c>
      <c r="E99" s="10" t="s">
        <v>227</v>
      </c>
    </row>
  </sheetData>
  <sortState ref="B85:AJ95">
    <sortCondition descending="1" ref="AJ85"/>
  </sortState>
  <mergeCells count="70">
    <mergeCell ref="A19:E19"/>
    <mergeCell ref="AE29:AG29"/>
    <mergeCell ref="AE83:AH83"/>
    <mergeCell ref="G2:I2"/>
    <mergeCell ref="Q2:S2"/>
    <mergeCell ref="G29:I29"/>
    <mergeCell ref="P12:T12"/>
    <mergeCell ref="Z83:AD83"/>
    <mergeCell ref="V29:X29"/>
    <mergeCell ref="V2:X2"/>
    <mergeCell ref="AA84:AC84"/>
    <mergeCell ref="L84:N84"/>
    <mergeCell ref="K83:O83"/>
    <mergeCell ref="AE84:AG84"/>
    <mergeCell ref="A7:E7"/>
    <mergeCell ref="A36:E36"/>
    <mergeCell ref="A65:E65"/>
    <mergeCell ref="Z12:AD12"/>
    <mergeCell ref="AA13:AC13"/>
    <mergeCell ref="Z28:AD28"/>
    <mergeCell ref="AA29:AC29"/>
    <mergeCell ref="Z49:AD49"/>
    <mergeCell ref="U12:Y12"/>
    <mergeCell ref="V13:X13"/>
    <mergeCell ref="U28:Y28"/>
    <mergeCell ref="G13:I13"/>
    <mergeCell ref="A96:E96"/>
    <mergeCell ref="Q50:S50"/>
    <mergeCell ref="P83:T83"/>
    <mergeCell ref="V50:X50"/>
    <mergeCell ref="U83:Y83"/>
    <mergeCell ref="A83:E83"/>
    <mergeCell ref="F83:J83"/>
    <mergeCell ref="G50:I50"/>
    <mergeCell ref="G84:I84"/>
    <mergeCell ref="L50:N50"/>
    <mergeCell ref="Q84:S84"/>
    <mergeCell ref="V84:X84"/>
    <mergeCell ref="K1:O1"/>
    <mergeCell ref="AE50:AG50"/>
    <mergeCell ref="A49:E49"/>
    <mergeCell ref="F49:J49"/>
    <mergeCell ref="AE49:AH49"/>
    <mergeCell ref="AA50:AC50"/>
    <mergeCell ref="L2:N2"/>
    <mergeCell ref="K12:O12"/>
    <mergeCell ref="L13:N13"/>
    <mergeCell ref="K28:O28"/>
    <mergeCell ref="L29:N29"/>
    <mergeCell ref="K49:O49"/>
    <mergeCell ref="Q29:S29"/>
    <mergeCell ref="P49:T49"/>
    <mergeCell ref="P1:T1"/>
    <mergeCell ref="U49:Y49"/>
    <mergeCell ref="U1:Y1"/>
    <mergeCell ref="Z1:AD1"/>
    <mergeCell ref="AE1:AH1"/>
    <mergeCell ref="A28:E28"/>
    <mergeCell ref="F28:J28"/>
    <mergeCell ref="A12:E12"/>
    <mergeCell ref="F12:J12"/>
    <mergeCell ref="A1:E1"/>
    <mergeCell ref="F1:J1"/>
    <mergeCell ref="Q13:S13"/>
    <mergeCell ref="P28:T28"/>
    <mergeCell ref="AE2:AG2"/>
    <mergeCell ref="AE12:AH12"/>
    <mergeCell ref="AE13:AG13"/>
    <mergeCell ref="AE28:AH28"/>
    <mergeCell ref="AA2:A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8"/>
  <sheetViews>
    <sheetView zoomScaleNormal="100" workbookViewId="0">
      <pane xSplit="5" ySplit="1" topLeftCell="AY108" activePane="bottomRight" state="frozen"/>
      <selection activeCell="A10" sqref="A10"/>
      <selection pane="topRight" activeCell="A10" sqref="A10"/>
      <selection pane="bottomLeft" activeCell="A10" sqref="A10"/>
      <selection pane="bottomRight" activeCell="BG111" sqref="B111:BG130"/>
    </sheetView>
  </sheetViews>
  <sheetFormatPr defaultColWidth="9.140625" defaultRowHeight="12" x14ac:dyDescent="0.2"/>
  <cols>
    <col min="1" max="1" width="4.140625" style="10" bestFit="1" customWidth="1"/>
    <col min="2" max="2" width="4" style="10" bestFit="1" customWidth="1"/>
    <col min="3" max="3" width="18.140625" style="10" bestFit="1" customWidth="1"/>
    <col min="4" max="4" width="10.85546875" style="10" bestFit="1" customWidth="1"/>
    <col min="5" max="5" width="20.5703125" style="10" bestFit="1" customWidth="1"/>
    <col min="6" max="6" width="2.28515625" style="2" bestFit="1" customWidth="1"/>
    <col min="7" max="7" width="2" style="2" bestFit="1" customWidth="1"/>
    <col min="8" max="8" width="3.42578125" style="2" bestFit="1" customWidth="1"/>
    <col min="9" max="9" width="2" style="2" bestFit="1" customWidth="1"/>
    <col min="10" max="10" width="3.42578125" style="2" bestFit="1" customWidth="1"/>
    <col min="11" max="11" width="2" style="2" bestFit="1" customWidth="1"/>
    <col min="12" max="12" width="3.42578125" style="2" bestFit="1" customWidth="1"/>
    <col min="13" max="13" width="5" style="3" bestFit="1" customWidth="1"/>
    <col min="14" max="14" width="2.28515625" style="1" bestFit="1" customWidth="1"/>
    <col min="15" max="15" width="2" style="1" bestFit="1" customWidth="1"/>
    <col min="16" max="16" width="3.42578125" style="1" bestFit="1" customWidth="1"/>
    <col min="17" max="17" width="2" style="1" bestFit="1" customWidth="1"/>
    <col min="18" max="18" width="3.42578125" style="1" bestFit="1" customWidth="1"/>
    <col min="19" max="19" width="2" style="1" bestFit="1" customWidth="1"/>
    <col min="20" max="20" width="3.42578125" style="1" bestFit="1" customWidth="1"/>
    <col min="21" max="21" width="5" style="1" bestFit="1" customWidth="1"/>
    <col min="22" max="22" width="2.28515625" style="1" bestFit="1" customWidth="1"/>
    <col min="23" max="23" width="2" style="1" bestFit="1" customWidth="1"/>
    <col min="24" max="24" width="3.42578125" style="1" bestFit="1" customWidth="1"/>
    <col min="25" max="25" width="2" style="1" bestFit="1" customWidth="1"/>
    <col min="26" max="26" width="3.42578125" style="1" bestFit="1" customWidth="1"/>
    <col min="27" max="27" width="2" style="1" bestFit="1" customWidth="1"/>
    <col min="28" max="28" width="3.42578125" style="1" bestFit="1" customWidth="1"/>
    <col min="29" max="29" width="5" style="1" bestFit="1" customWidth="1"/>
    <col min="30" max="30" width="2.28515625" style="1" bestFit="1" customWidth="1"/>
    <col min="31" max="31" width="2" style="1" bestFit="1" customWidth="1"/>
    <col min="32" max="32" width="3.42578125" style="1" bestFit="1" customWidth="1"/>
    <col min="33" max="33" width="2" style="1" bestFit="1" customWidth="1"/>
    <col min="34" max="34" width="3.42578125" style="1" bestFit="1" customWidth="1"/>
    <col min="35" max="35" width="2" style="1" bestFit="1" customWidth="1"/>
    <col min="36" max="36" width="3.42578125" style="1" bestFit="1" customWidth="1"/>
    <col min="37" max="37" width="5" style="1" bestFit="1" customWidth="1"/>
    <col min="38" max="38" width="2.28515625" style="1" bestFit="1" customWidth="1"/>
    <col min="39" max="39" width="2" style="1" bestFit="1" customWidth="1"/>
    <col min="40" max="40" width="3.42578125" style="1" bestFit="1" customWidth="1"/>
    <col min="41" max="41" width="2" style="1" bestFit="1" customWidth="1"/>
    <col min="42" max="42" width="3.28515625" style="1" bestFit="1" customWidth="1"/>
    <col min="43" max="43" width="2" style="1" bestFit="1" customWidth="1"/>
    <col min="44" max="44" width="3.42578125" style="1" bestFit="1" customWidth="1"/>
    <col min="45" max="45" width="5" style="1" bestFit="1" customWidth="1"/>
    <col min="46" max="46" width="2.28515625" style="1" bestFit="1" customWidth="1"/>
    <col min="47" max="47" width="2" style="1" bestFit="1" customWidth="1"/>
    <col min="48" max="48" width="3.42578125" style="1" bestFit="1" customWidth="1"/>
    <col min="49" max="49" width="2" style="1" bestFit="1" customWidth="1"/>
    <col min="50" max="50" width="3" style="1" bestFit="1" customWidth="1"/>
    <col min="51" max="51" width="2" style="1" bestFit="1" customWidth="1"/>
    <col min="52" max="52" width="3" style="1" bestFit="1" customWidth="1"/>
    <col min="53" max="53" width="5" style="1" bestFit="1" customWidth="1"/>
    <col min="54" max="54" width="2.28515625" style="1" bestFit="1" customWidth="1"/>
    <col min="55" max="55" width="2" style="1" bestFit="1" customWidth="1"/>
    <col min="56" max="56" width="3" style="1" bestFit="1" customWidth="1"/>
    <col min="57" max="57" width="5" style="1" bestFit="1" customWidth="1"/>
    <col min="58" max="58" width="1.42578125" style="1" bestFit="1" customWidth="1"/>
    <col min="59" max="59" width="6.42578125" style="12" bestFit="1" customWidth="1"/>
    <col min="60" max="60" width="9.140625" style="1"/>
    <col min="61" max="61" width="2" style="1" bestFit="1" customWidth="1"/>
    <col min="62" max="16384" width="9.140625" style="1"/>
  </cols>
  <sheetData>
    <row r="1" spans="1:61" s="25" customFormat="1" x14ac:dyDescent="0.2">
      <c r="A1" s="189" t="s">
        <v>75</v>
      </c>
      <c r="B1" s="189"/>
      <c r="C1" s="189"/>
      <c r="D1" s="189"/>
      <c r="E1" s="188"/>
      <c r="F1" s="182" t="s">
        <v>28</v>
      </c>
      <c r="G1" s="181"/>
      <c r="H1" s="181"/>
      <c r="I1" s="181"/>
      <c r="J1" s="181"/>
      <c r="K1" s="181"/>
      <c r="L1" s="181"/>
      <c r="M1" s="183"/>
      <c r="N1" s="180" t="s">
        <v>173</v>
      </c>
      <c r="O1" s="180"/>
      <c r="P1" s="180"/>
      <c r="Q1" s="180"/>
      <c r="R1" s="180"/>
      <c r="S1" s="180"/>
      <c r="T1" s="180"/>
      <c r="U1" s="180"/>
      <c r="V1" s="180" t="s">
        <v>228</v>
      </c>
      <c r="W1" s="180"/>
      <c r="X1" s="180"/>
      <c r="Y1" s="180"/>
      <c r="Z1" s="180"/>
      <c r="AA1" s="180"/>
      <c r="AB1" s="180"/>
      <c r="AC1" s="180"/>
      <c r="AD1" s="180" t="s">
        <v>246</v>
      </c>
      <c r="AE1" s="180"/>
      <c r="AF1" s="180"/>
      <c r="AG1" s="180"/>
      <c r="AH1" s="180"/>
      <c r="AI1" s="180"/>
      <c r="AJ1" s="180"/>
      <c r="AK1" s="180"/>
      <c r="AL1" s="180" t="s">
        <v>30</v>
      </c>
      <c r="AM1" s="180"/>
      <c r="AN1" s="180"/>
      <c r="AO1" s="180"/>
      <c r="AP1" s="180"/>
      <c r="AQ1" s="180"/>
      <c r="AR1" s="180"/>
      <c r="AS1" s="180"/>
      <c r="AT1" s="180" t="s">
        <v>28</v>
      </c>
      <c r="AU1" s="180"/>
      <c r="AV1" s="180"/>
      <c r="AW1" s="180"/>
      <c r="AX1" s="180"/>
      <c r="AY1" s="180"/>
      <c r="AZ1" s="180"/>
      <c r="BA1" s="180"/>
      <c r="BB1" s="180" t="s">
        <v>381</v>
      </c>
      <c r="BC1" s="180"/>
      <c r="BD1" s="180"/>
      <c r="BE1" s="180"/>
      <c r="BF1" s="4"/>
      <c r="BG1" s="100"/>
    </row>
    <row r="2" spans="1:61" x14ac:dyDescent="0.2">
      <c r="A2" s="10" t="s">
        <v>1</v>
      </c>
      <c r="B2" s="10" t="s">
        <v>2</v>
      </c>
      <c r="C2" s="10" t="s">
        <v>3</v>
      </c>
      <c r="D2" s="10" t="s">
        <v>45</v>
      </c>
      <c r="E2" s="10" t="s">
        <v>4</v>
      </c>
      <c r="F2" s="5" t="s">
        <v>5</v>
      </c>
      <c r="G2" s="184" t="s">
        <v>8</v>
      </c>
      <c r="H2" s="184"/>
      <c r="I2" s="184" t="s">
        <v>9</v>
      </c>
      <c r="J2" s="184"/>
      <c r="K2" s="184" t="s">
        <v>10</v>
      </c>
      <c r="L2" s="184"/>
      <c r="M2" s="9" t="s">
        <v>6</v>
      </c>
      <c r="N2" s="5" t="s">
        <v>5</v>
      </c>
      <c r="O2" s="184" t="s">
        <v>8</v>
      </c>
      <c r="P2" s="184"/>
      <c r="Q2" s="184" t="s">
        <v>9</v>
      </c>
      <c r="R2" s="184"/>
      <c r="S2" s="184" t="s">
        <v>10</v>
      </c>
      <c r="T2" s="184"/>
      <c r="U2" s="8" t="s">
        <v>6</v>
      </c>
      <c r="V2" s="5" t="s">
        <v>5</v>
      </c>
      <c r="W2" s="184" t="s">
        <v>8</v>
      </c>
      <c r="X2" s="184"/>
      <c r="Y2" s="184" t="s">
        <v>9</v>
      </c>
      <c r="Z2" s="184"/>
      <c r="AA2" s="184" t="s">
        <v>10</v>
      </c>
      <c r="AB2" s="184"/>
      <c r="AC2" s="8" t="s">
        <v>6</v>
      </c>
      <c r="AD2" s="5" t="s">
        <v>5</v>
      </c>
      <c r="AE2" s="184" t="s">
        <v>8</v>
      </c>
      <c r="AF2" s="184"/>
      <c r="AG2" s="184" t="s">
        <v>9</v>
      </c>
      <c r="AH2" s="184"/>
      <c r="AI2" s="184" t="s">
        <v>10</v>
      </c>
      <c r="AJ2" s="184"/>
      <c r="AK2" s="8" t="s">
        <v>6</v>
      </c>
      <c r="AL2" s="5" t="s">
        <v>5</v>
      </c>
      <c r="AM2" s="184" t="s">
        <v>8</v>
      </c>
      <c r="AN2" s="184"/>
      <c r="AO2" s="184" t="s">
        <v>9</v>
      </c>
      <c r="AP2" s="184"/>
      <c r="AQ2" s="184" t="s">
        <v>10</v>
      </c>
      <c r="AR2" s="184"/>
      <c r="AS2" s="8" t="s">
        <v>6</v>
      </c>
      <c r="AT2" s="73" t="s">
        <v>5</v>
      </c>
      <c r="AU2" s="184" t="s">
        <v>8</v>
      </c>
      <c r="AV2" s="184"/>
      <c r="AW2" s="184" t="s">
        <v>9</v>
      </c>
      <c r="AX2" s="184"/>
      <c r="AY2" s="184" t="s">
        <v>10</v>
      </c>
      <c r="AZ2" s="184"/>
      <c r="BA2" s="64" t="s">
        <v>6</v>
      </c>
      <c r="BB2" s="5" t="s">
        <v>5</v>
      </c>
      <c r="BC2" s="184" t="s">
        <v>39</v>
      </c>
      <c r="BD2" s="184"/>
      <c r="BE2" s="8" t="s">
        <v>6</v>
      </c>
      <c r="BF2" s="3"/>
      <c r="BG2" s="99" t="s">
        <v>13</v>
      </c>
    </row>
    <row r="3" spans="1:61" ht="24" x14ac:dyDescent="0.2">
      <c r="A3" s="10">
        <v>1</v>
      </c>
      <c r="B3" s="16" t="s">
        <v>188</v>
      </c>
      <c r="C3" s="10" t="s">
        <v>76</v>
      </c>
      <c r="D3" s="10" t="s">
        <v>57</v>
      </c>
      <c r="E3" s="10" t="s">
        <v>42</v>
      </c>
      <c r="F3" s="13">
        <v>5</v>
      </c>
      <c r="G3" s="71">
        <v>2</v>
      </c>
      <c r="H3" s="71">
        <v>24</v>
      </c>
      <c r="I3" s="71"/>
      <c r="J3" s="71" t="s">
        <v>27</v>
      </c>
      <c r="K3" s="71">
        <v>2</v>
      </c>
      <c r="L3" s="71">
        <v>24</v>
      </c>
      <c r="M3" s="70">
        <f>SUM(F3,G3,H3,I3,J3,K3,L3)</f>
        <v>57</v>
      </c>
      <c r="N3" s="13">
        <v>5</v>
      </c>
      <c r="O3" s="71">
        <v>2</v>
      </c>
      <c r="P3" s="71">
        <v>24</v>
      </c>
      <c r="Q3" s="71">
        <v>2</v>
      </c>
      <c r="R3" s="71">
        <v>24</v>
      </c>
      <c r="S3" s="71">
        <v>2</v>
      </c>
      <c r="T3" s="71">
        <v>19</v>
      </c>
      <c r="U3" s="69">
        <f>SUM(N3,O3,P3,Q3,R3,S3,T3)</f>
        <v>78</v>
      </c>
      <c r="V3" s="13"/>
      <c r="W3" s="71"/>
      <c r="X3" s="71"/>
      <c r="Y3" s="71"/>
      <c r="Z3" s="71"/>
      <c r="AA3" s="71"/>
      <c r="AB3" s="71"/>
      <c r="AC3" s="69"/>
      <c r="AD3" s="13">
        <v>3</v>
      </c>
      <c r="AE3" s="71">
        <v>2</v>
      </c>
      <c r="AF3" s="71">
        <v>24</v>
      </c>
      <c r="AG3" s="71">
        <v>2</v>
      </c>
      <c r="AH3" s="71">
        <v>24</v>
      </c>
      <c r="AI3" s="71">
        <v>2</v>
      </c>
      <c r="AJ3" s="71">
        <v>24</v>
      </c>
      <c r="AK3" s="69">
        <f>SUM(AD3,AE3,AF3,AG3,AH3,AI3,AJ3)</f>
        <v>81</v>
      </c>
      <c r="AL3" s="13"/>
      <c r="AM3" s="71"/>
      <c r="AN3" s="71"/>
      <c r="AO3" s="71"/>
      <c r="AP3" s="71"/>
      <c r="AQ3" s="71"/>
      <c r="AR3" s="71"/>
      <c r="AS3" s="69"/>
      <c r="AT3" s="13"/>
      <c r="AU3" s="71"/>
      <c r="AV3" s="71"/>
      <c r="AW3" s="71"/>
      <c r="AX3" s="71"/>
      <c r="AY3" s="71"/>
      <c r="AZ3" s="71"/>
      <c r="BA3" s="69"/>
      <c r="BB3" s="13"/>
      <c r="BC3" s="71"/>
      <c r="BD3" s="71"/>
      <c r="BE3" s="69">
        <f>SUM(BB3,BC3,BD3)</f>
        <v>0</v>
      </c>
      <c r="BF3" s="70" t="s">
        <v>14</v>
      </c>
      <c r="BG3" s="97">
        <f>SUM(M3,U3,AC3,AK3,AS3,BA3,BE3)</f>
        <v>216</v>
      </c>
      <c r="BH3" s="21"/>
      <c r="BI3" s="1">
        <f>COUNT(M3,U3,AC3,AK3,AS3,BA3)</f>
        <v>3</v>
      </c>
    </row>
    <row r="4" spans="1:61" x14ac:dyDescent="0.2">
      <c r="A4" s="10">
        <v>2</v>
      </c>
      <c r="B4" s="10">
        <v>56</v>
      </c>
      <c r="C4" s="10" t="s">
        <v>189</v>
      </c>
      <c r="E4" s="10" t="s">
        <v>42</v>
      </c>
      <c r="F4" s="5"/>
      <c r="G4" s="6"/>
      <c r="H4" s="6"/>
      <c r="I4" s="6"/>
      <c r="J4" s="6"/>
      <c r="K4" s="6"/>
      <c r="L4" s="6"/>
      <c r="M4" s="4"/>
      <c r="N4" s="5">
        <v>3</v>
      </c>
      <c r="O4" s="6">
        <v>2</v>
      </c>
      <c r="P4" s="6">
        <v>19</v>
      </c>
      <c r="Q4" s="6">
        <v>2</v>
      </c>
      <c r="R4" s="6">
        <v>19</v>
      </c>
      <c r="S4" s="6">
        <v>2</v>
      </c>
      <c r="T4" s="6">
        <v>24</v>
      </c>
      <c r="U4" s="8">
        <f>SUM(N4,O4,P4,Q4,R4,S4,T4)</f>
        <v>71</v>
      </c>
      <c r="V4" s="5"/>
      <c r="W4" s="6"/>
      <c r="X4" s="6"/>
      <c r="Y4" s="6"/>
      <c r="Z4" s="6"/>
      <c r="AA4" s="6"/>
      <c r="AB4" s="6"/>
      <c r="AC4" s="8"/>
      <c r="AD4" s="5"/>
      <c r="AE4" s="6"/>
      <c r="AF4" s="6"/>
      <c r="AG4" s="6"/>
      <c r="AH4" s="6"/>
      <c r="AI4" s="6"/>
      <c r="AJ4" s="6"/>
      <c r="AK4" s="8"/>
      <c r="AL4" s="5"/>
      <c r="AM4" s="6"/>
      <c r="AN4" s="6"/>
      <c r="AO4" s="6"/>
      <c r="AP4" s="6"/>
      <c r="AQ4" s="6"/>
      <c r="AR4" s="6"/>
      <c r="AS4" s="8"/>
      <c r="AT4" s="73">
        <v>3</v>
      </c>
      <c r="AU4" s="67">
        <v>2</v>
      </c>
      <c r="AV4" s="67">
        <v>24</v>
      </c>
      <c r="AW4" s="67">
        <v>2</v>
      </c>
      <c r="AX4" s="67">
        <v>24</v>
      </c>
      <c r="AY4" s="67">
        <v>2</v>
      </c>
      <c r="AZ4" s="67">
        <v>15</v>
      </c>
      <c r="BA4" s="64">
        <f>SUM(AT4,AU4,AV4,AW4,AX4,AY4,AZ4)</f>
        <v>72</v>
      </c>
      <c r="BB4" s="5"/>
      <c r="BC4" s="6"/>
      <c r="BD4" s="6"/>
      <c r="BE4" s="109">
        <f>SUM(BB4,BC4,BD4)</f>
        <v>0</v>
      </c>
      <c r="BF4" s="3" t="s">
        <v>14</v>
      </c>
      <c r="BG4" s="97">
        <f>SUM(M4,U4,AC4,AK4,AS4,BA4,BE4)</f>
        <v>143</v>
      </c>
      <c r="BH4" s="21"/>
      <c r="BI4" s="1">
        <f t="shared" ref="BI4:BI12" si="0">COUNT(M4,U4,AC4,AK4,AS4,BA4)</f>
        <v>2</v>
      </c>
    </row>
    <row r="5" spans="1:61" x14ac:dyDescent="0.2">
      <c r="A5" s="37">
        <v>3</v>
      </c>
      <c r="B5" s="173">
        <v>153</v>
      </c>
      <c r="C5" s="37" t="s">
        <v>89</v>
      </c>
      <c r="D5" s="37" t="s">
        <v>84</v>
      </c>
      <c r="E5" s="37" t="s">
        <v>231</v>
      </c>
      <c r="F5" s="32"/>
      <c r="G5" s="33"/>
      <c r="H5" s="33"/>
      <c r="I5" s="33"/>
      <c r="J5" s="33"/>
      <c r="K5" s="33"/>
      <c r="L5" s="33"/>
      <c r="M5" s="35"/>
      <c r="N5" s="32"/>
      <c r="O5" s="33"/>
      <c r="P5" s="33"/>
      <c r="Q5" s="33"/>
      <c r="R5" s="33"/>
      <c r="S5" s="33"/>
      <c r="T5" s="33"/>
      <c r="U5" s="36"/>
      <c r="V5" s="32">
        <v>5</v>
      </c>
      <c r="W5" s="33">
        <v>2</v>
      </c>
      <c r="X5" s="33">
        <v>24</v>
      </c>
      <c r="Y5" s="33">
        <v>2</v>
      </c>
      <c r="Z5" s="33">
        <v>19</v>
      </c>
      <c r="AA5" s="33">
        <v>2</v>
      </c>
      <c r="AB5" s="33">
        <v>19</v>
      </c>
      <c r="AC5" s="36">
        <f>SUM(V5,W5,X5,Y5,Z5,AA5,AB5)</f>
        <v>73</v>
      </c>
      <c r="AD5" s="32"/>
      <c r="AE5" s="33"/>
      <c r="AF5" s="33"/>
      <c r="AG5" s="33"/>
      <c r="AH5" s="33"/>
      <c r="AI5" s="33"/>
      <c r="AJ5" s="33"/>
      <c r="AK5" s="36"/>
      <c r="AL5" s="32"/>
      <c r="AM5" s="33"/>
      <c r="AN5" s="33"/>
      <c r="AO5" s="33"/>
      <c r="AP5" s="33"/>
      <c r="AQ5" s="33"/>
      <c r="AR5" s="33"/>
      <c r="AS5" s="36"/>
      <c r="AT5" s="73"/>
      <c r="AU5" s="67"/>
      <c r="AV5" s="67"/>
      <c r="AW5" s="67"/>
      <c r="AX5" s="67"/>
      <c r="AY5" s="67"/>
      <c r="AZ5" s="67"/>
      <c r="BA5" s="64"/>
      <c r="BB5" s="32"/>
      <c r="BC5" s="33"/>
      <c r="BD5" s="33"/>
      <c r="BE5" s="109">
        <f>SUM(BB5,BC5,BD5)</f>
        <v>0</v>
      </c>
      <c r="BF5" s="35" t="s">
        <v>14</v>
      </c>
      <c r="BG5" s="97">
        <f>SUM(M5,U5,AC5,AK5,AS5,BA5,BE5)</f>
        <v>73</v>
      </c>
      <c r="BH5" s="21"/>
      <c r="BI5" s="1">
        <f t="shared" si="0"/>
        <v>1</v>
      </c>
    </row>
    <row r="6" spans="1:61" x14ac:dyDescent="0.2">
      <c r="A6" s="37">
        <v>4</v>
      </c>
      <c r="B6" s="37">
        <v>125</v>
      </c>
      <c r="C6" s="37" t="s">
        <v>232</v>
      </c>
      <c r="D6" s="37" t="s">
        <v>111</v>
      </c>
      <c r="E6" s="37" t="s">
        <v>42</v>
      </c>
      <c r="F6" s="32"/>
      <c r="G6" s="33"/>
      <c r="H6" s="33"/>
      <c r="I6" s="33"/>
      <c r="J6" s="33"/>
      <c r="K6" s="33"/>
      <c r="L6" s="33"/>
      <c r="M6" s="35"/>
      <c r="N6" s="32"/>
      <c r="O6" s="33"/>
      <c r="P6" s="33"/>
      <c r="Q6" s="33"/>
      <c r="R6" s="33"/>
      <c r="S6" s="33"/>
      <c r="T6" s="33"/>
      <c r="U6" s="36"/>
      <c r="V6" s="32">
        <v>3</v>
      </c>
      <c r="W6" s="33">
        <v>2</v>
      </c>
      <c r="X6" s="33">
        <v>15</v>
      </c>
      <c r="Y6" s="33">
        <v>2</v>
      </c>
      <c r="Z6" s="33">
        <v>24</v>
      </c>
      <c r="AA6" s="33">
        <v>2</v>
      </c>
      <c r="AB6" s="33">
        <v>24</v>
      </c>
      <c r="AC6" s="36">
        <f>SUM(V6,W6,X6,Y6,Z6,AA6,AB6)</f>
        <v>72</v>
      </c>
      <c r="AD6" s="32"/>
      <c r="AE6" s="33"/>
      <c r="AF6" s="33"/>
      <c r="AG6" s="33"/>
      <c r="AH6" s="33"/>
      <c r="AI6" s="33"/>
      <c r="AJ6" s="33"/>
      <c r="AK6" s="36"/>
      <c r="AL6" s="32"/>
      <c r="AM6" s="33"/>
      <c r="AN6" s="33"/>
      <c r="AO6" s="33"/>
      <c r="AP6" s="33"/>
      <c r="AQ6" s="33"/>
      <c r="AR6" s="33"/>
      <c r="AS6" s="36"/>
      <c r="AT6" s="73"/>
      <c r="AU6" s="67"/>
      <c r="AV6" s="67"/>
      <c r="AW6" s="67"/>
      <c r="AX6" s="67"/>
      <c r="AY6" s="67"/>
      <c r="AZ6" s="67"/>
      <c r="BA6" s="64"/>
      <c r="BB6" s="32"/>
      <c r="BC6" s="33"/>
      <c r="BD6" s="33"/>
      <c r="BE6" s="109">
        <f>SUM(BB6,BC6,BD6)</f>
        <v>0</v>
      </c>
      <c r="BF6" s="35" t="s">
        <v>14</v>
      </c>
      <c r="BG6" s="97">
        <f>SUM(M6,U6,AC6,AK6,AS6,BA6,BE6)</f>
        <v>72</v>
      </c>
      <c r="BH6" s="21"/>
      <c r="BI6" s="1">
        <f t="shared" si="0"/>
        <v>1</v>
      </c>
    </row>
    <row r="7" spans="1:61" x14ac:dyDescent="0.2">
      <c r="A7" s="50">
        <v>5</v>
      </c>
      <c r="B7" s="20" t="s">
        <v>252</v>
      </c>
      <c r="C7" s="50" t="s">
        <v>383</v>
      </c>
      <c r="D7" s="50" t="s">
        <v>126</v>
      </c>
      <c r="E7" s="50" t="s">
        <v>250</v>
      </c>
      <c r="F7" s="52"/>
      <c r="G7" s="47"/>
      <c r="H7" s="47"/>
      <c r="I7" s="47"/>
      <c r="J7" s="47"/>
      <c r="K7" s="47"/>
      <c r="L7" s="47"/>
      <c r="M7" s="45"/>
      <c r="N7" s="52"/>
      <c r="O7" s="47"/>
      <c r="P7" s="47"/>
      <c r="Q7" s="47"/>
      <c r="R7" s="47"/>
      <c r="S7" s="47"/>
      <c r="T7" s="47"/>
      <c r="U7" s="44"/>
      <c r="V7" s="52"/>
      <c r="W7" s="47"/>
      <c r="X7" s="47"/>
      <c r="Y7" s="47"/>
      <c r="Z7" s="47"/>
      <c r="AA7" s="47"/>
      <c r="AB7" s="47"/>
      <c r="AC7" s="44"/>
      <c r="AD7" s="52"/>
      <c r="AE7" s="47"/>
      <c r="AF7" s="47"/>
      <c r="AG7" s="47"/>
      <c r="AH7" s="47"/>
      <c r="AI7" s="47"/>
      <c r="AJ7" s="47"/>
      <c r="AK7" s="44"/>
      <c r="AL7" s="52"/>
      <c r="AM7" s="47"/>
      <c r="AN7" s="47"/>
      <c r="AO7" s="47"/>
      <c r="AP7" s="47"/>
      <c r="AQ7" s="47"/>
      <c r="AR7" s="47"/>
      <c r="AS7" s="44"/>
      <c r="AT7" s="73">
        <v>2</v>
      </c>
      <c r="AU7" s="67">
        <v>2</v>
      </c>
      <c r="AV7" s="67">
        <v>19</v>
      </c>
      <c r="AW7" s="67">
        <v>2</v>
      </c>
      <c r="AX7" s="67">
        <v>19</v>
      </c>
      <c r="AY7" s="67">
        <v>2</v>
      </c>
      <c r="AZ7" s="67">
        <v>24</v>
      </c>
      <c r="BA7" s="64">
        <f>SUM(AT7,AU7,AV7,AW7,AX7,AY7,AZ7)</f>
        <v>70</v>
      </c>
      <c r="BB7" s="52"/>
      <c r="BC7" s="47"/>
      <c r="BD7" s="47"/>
      <c r="BE7" s="109">
        <f>SUM(BB7,BC7,BD7)</f>
        <v>0</v>
      </c>
      <c r="BF7" s="45" t="s">
        <v>14</v>
      </c>
      <c r="BG7" s="97">
        <f>SUM(M7,U7,AC7,AK7,AS7,BA7,BE7)</f>
        <v>70</v>
      </c>
      <c r="BH7" s="21"/>
      <c r="BI7" s="1">
        <f t="shared" si="0"/>
        <v>1</v>
      </c>
    </row>
    <row r="8" spans="1:61" x14ac:dyDescent="0.2">
      <c r="A8" s="59">
        <v>6</v>
      </c>
      <c r="B8" s="20" t="s">
        <v>233</v>
      </c>
      <c r="C8" s="59" t="s">
        <v>234</v>
      </c>
      <c r="D8" s="59" t="s">
        <v>62</v>
      </c>
      <c r="E8" s="59" t="s">
        <v>235</v>
      </c>
      <c r="F8" s="62"/>
      <c r="G8" s="58"/>
      <c r="H8" s="58"/>
      <c r="I8" s="58"/>
      <c r="J8" s="58"/>
      <c r="K8" s="58"/>
      <c r="L8" s="58"/>
      <c r="M8" s="57"/>
      <c r="N8" s="62"/>
      <c r="O8" s="58"/>
      <c r="P8" s="58"/>
      <c r="Q8" s="58"/>
      <c r="R8" s="58"/>
      <c r="S8" s="58"/>
      <c r="T8" s="58"/>
      <c r="U8" s="56"/>
      <c r="V8" s="62">
        <v>2</v>
      </c>
      <c r="W8" s="58">
        <v>2</v>
      </c>
      <c r="X8" s="58">
        <v>19</v>
      </c>
      <c r="Y8" s="58"/>
      <c r="Z8" s="58" t="s">
        <v>27</v>
      </c>
      <c r="AA8" s="58"/>
      <c r="AB8" s="58" t="s">
        <v>27</v>
      </c>
      <c r="AC8" s="56">
        <f>SUM(V8,W8,X8,Y8,Z8,AA8,AB8)</f>
        <v>23</v>
      </c>
      <c r="AD8" s="62"/>
      <c r="AE8" s="58"/>
      <c r="AF8" s="58"/>
      <c r="AG8" s="58"/>
      <c r="AH8" s="58"/>
      <c r="AI8" s="58"/>
      <c r="AJ8" s="58"/>
      <c r="AK8" s="56"/>
      <c r="AL8" s="62"/>
      <c r="AM8" s="58"/>
      <c r="AN8" s="58"/>
      <c r="AO8" s="58"/>
      <c r="AP8" s="58"/>
      <c r="AQ8" s="58"/>
      <c r="AR8" s="58"/>
      <c r="AS8" s="56"/>
      <c r="AT8" s="73"/>
      <c r="AU8" s="67"/>
      <c r="AV8" s="67"/>
      <c r="AW8" s="67">
        <v>2</v>
      </c>
      <c r="AX8" s="67">
        <v>15</v>
      </c>
      <c r="AY8" s="67">
        <v>2</v>
      </c>
      <c r="AZ8" s="67">
        <v>19</v>
      </c>
      <c r="BA8" s="64">
        <f>SUM(AT8,AU8,AV8,AW8,AX8,AY8,AZ8)</f>
        <v>38</v>
      </c>
      <c r="BB8" s="62"/>
      <c r="BC8" s="58"/>
      <c r="BD8" s="58"/>
      <c r="BE8" s="109">
        <f>SUM(BB8,BC8,BD8)</f>
        <v>0</v>
      </c>
      <c r="BF8" s="57" t="s">
        <v>14</v>
      </c>
      <c r="BG8" s="97">
        <f>SUM(M8,U8,AC8,AK8,AS8,BA8,BE8)</f>
        <v>61</v>
      </c>
      <c r="BH8" s="21"/>
      <c r="BI8" s="1">
        <f t="shared" si="0"/>
        <v>2</v>
      </c>
    </row>
    <row r="9" spans="1:61" x14ac:dyDescent="0.2">
      <c r="A9" s="50">
        <v>7</v>
      </c>
      <c r="B9" s="20" t="s">
        <v>252</v>
      </c>
      <c r="C9" s="50" t="s">
        <v>253</v>
      </c>
      <c r="D9" s="50" t="s">
        <v>127</v>
      </c>
      <c r="E9" s="50" t="s">
        <v>250</v>
      </c>
      <c r="F9" s="52"/>
      <c r="G9" s="47"/>
      <c r="H9" s="47"/>
      <c r="I9" s="47"/>
      <c r="J9" s="47"/>
      <c r="K9" s="47"/>
      <c r="L9" s="47"/>
      <c r="M9" s="45"/>
      <c r="N9" s="52"/>
      <c r="O9" s="47"/>
      <c r="P9" s="47"/>
      <c r="Q9" s="47"/>
      <c r="R9" s="47"/>
      <c r="S9" s="47"/>
      <c r="T9" s="47"/>
      <c r="U9" s="44"/>
      <c r="V9" s="52"/>
      <c r="W9" s="47"/>
      <c r="X9" s="47"/>
      <c r="Y9" s="47"/>
      <c r="Z9" s="47"/>
      <c r="AA9" s="47"/>
      <c r="AB9" s="47"/>
      <c r="AC9" s="44"/>
      <c r="AD9" s="52">
        <v>5</v>
      </c>
      <c r="AE9" s="47">
        <v>2</v>
      </c>
      <c r="AF9" s="47">
        <v>19</v>
      </c>
      <c r="AG9" s="47"/>
      <c r="AH9" s="47" t="s">
        <v>27</v>
      </c>
      <c r="AI9" s="47"/>
      <c r="AJ9" s="47" t="s">
        <v>27</v>
      </c>
      <c r="AK9" s="44">
        <f>SUM(AD9,AE9,AF9,AG9,AH9,AI9,AJ9)</f>
        <v>26</v>
      </c>
      <c r="AL9" s="52"/>
      <c r="AM9" s="47"/>
      <c r="AN9" s="47"/>
      <c r="AO9" s="47"/>
      <c r="AP9" s="47"/>
      <c r="AQ9" s="47"/>
      <c r="AR9" s="47"/>
      <c r="AS9" s="44"/>
      <c r="AT9" s="73"/>
      <c r="AU9" s="67"/>
      <c r="AV9" s="67"/>
      <c r="AW9" s="67"/>
      <c r="AX9" s="67"/>
      <c r="AY9" s="67"/>
      <c r="AZ9" s="67"/>
      <c r="BA9" s="64"/>
      <c r="BB9" s="52"/>
      <c r="BC9" s="47"/>
      <c r="BD9" s="47"/>
      <c r="BE9" s="109">
        <f>SUM(BB9,BC9,BD9)</f>
        <v>0</v>
      </c>
      <c r="BF9" s="45" t="s">
        <v>14</v>
      </c>
      <c r="BG9" s="97">
        <f>SUM(M9,U9,AC9,AK9,AS9,BA9,BE9)</f>
        <v>26</v>
      </c>
      <c r="BH9" s="21"/>
      <c r="BI9" s="1">
        <f t="shared" si="0"/>
        <v>1</v>
      </c>
    </row>
    <row r="10" spans="1:61" x14ac:dyDescent="0.2">
      <c r="A10" s="130">
        <v>8</v>
      </c>
      <c r="B10" s="130">
        <v>10</v>
      </c>
      <c r="C10" s="130" t="s">
        <v>190</v>
      </c>
      <c r="D10" s="130" t="s">
        <v>57</v>
      </c>
      <c r="E10" s="130" t="s">
        <v>210</v>
      </c>
      <c r="F10" s="131"/>
      <c r="G10" s="124"/>
      <c r="H10" s="124"/>
      <c r="I10" s="124"/>
      <c r="J10" s="124"/>
      <c r="K10" s="124"/>
      <c r="L10" s="124"/>
      <c r="M10" s="122"/>
      <c r="N10" s="131">
        <v>2</v>
      </c>
      <c r="O10" s="124">
        <v>2</v>
      </c>
      <c r="P10" s="124">
        <v>15</v>
      </c>
      <c r="Q10" s="124"/>
      <c r="R10" s="124" t="s">
        <v>27</v>
      </c>
      <c r="S10" s="124"/>
      <c r="T10" s="124"/>
      <c r="U10" s="121">
        <f>SUM(N10,O10,P10,Q10,R10,S10,T10)</f>
        <v>19</v>
      </c>
      <c r="V10" s="131"/>
      <c r="W10" s="124"/>
      <c r="X10" s="124"/>
      <c r="Y10" s="124"/>
      <c r="Z10" s="124"/>
      <c r="AA10" s="124"/>
      <c r="AB10" s="124"/>
      <c r="AC10" s="121"/>
      <c r="AD10" s="131"/>
      <c r="AE10" s="124"/>
      <c r="AF10" s="124"/>
      <c r="AG10" s="124"/>
      <c r="AH10" s="124"/>
      <c r="AI10" s="124"/>
      <c r="AJ10" s="124"/>
      <c r="AK10" s="121"/>
      <c r="AL10" s="131"/>
      <c r="AM10" s="124"/>
      <c r="AN10" s="124"/>
      <c r="AO10" s="124"/>
      <c r="AP10" s="124"/>
      <c r="AQ10" s="124"/>
      <c r="AR10" s="124"/>
      <c r="AS10" s="121"/>
      <c r="AT10" s="131"/>
      <c r="AU10" s="124">
        <v>2</v>
      </c>
      <c r="AV10" s="124" t="s">
        <v>26</v>
      </c>
      <c r="AW10" s="124"/>
      <c r="AX10" s="124" t="s">
        <v>27</v>
      </c>
      <c r="AY10" s="124">
        <v>2</v>
      </c>
      <c r="AZ10" s="124" t="s">
        <v>26</v>
      </c>
      <c r="BA10" s="121">
        <f>SUM(AT10,AU10,AV10,AW10,AX10,AY10,AZ10)</f>
        <v>4</v>
      </c>
      <c r="BB10" s="131">
        <v>3</v>
      </c>
      <c r="BC10" s="124"/>
      <c r="BD10" s="124"/>
      <c r="BE10" s="127">
        <f>SUM(BB10,BC10,BD10)</f>
        <v>3</v>
      </c>
      <c r="BF10" s="122" t="s">
        <v>14</v>
      </c>
      <c r="BG10" s="125">
        <f>SUM(M10,U10,AC10,AK10,AS10,BA10,BE10)</f>
        <v>26</v>
      </c>
      <c r="BH10" s="21"/>
      <c r="BI10" s="1">
        <f t="shared" si="0"/>
        <v>2</v>
      </c>
    </row>
    <row r="11" spans="1:61" x14ac:dyDescent="0.2">
      <c r="A11" s="130">
        <v>9</v>
      </c>
      <c r="B11" s="130">
        <v>111</v>
      </c>
      <c r="C11" s="130" t="s">
        <v>78</v>
      </c>
      <c r="D11" s="130" t="s">
        <v>57</v>
      </c>
      <c r="E11" s="130" t="s">
        <v>42</v>
      </c>
      <c r="F11" s="131">
        <v>2</v>
      </c>
      <c r="G11" s="124">
        <v>2</v>
      </c>
      <c r="H11" s="124">
        <v>19</v>
      </c>
      <c r="I11" s="124"/>
      <c r="J11" s="124" t="s">
        <v>27</v>
      </c>
      <c r="K11" s="124"/>
      <c r="L11" s="124" t="s">
        <v>27</v>
      </c>
      <c r="M11" s="122">
        <f>SUM(F11,G11,H11,I11,J11,K11,L11)</f>
        <v>23</v>
      </c>
      <c r="N11" s="131"/>
      <c r="O11" s="124"/>
      <c r="P11" s="124"/>
      <c r="Q11" s="124"/>
      <c r="R11" s="124"/>
      <c r="S11" s="124"/>
      <c r="T11" s="124"/>
      <c r="U11" s="121"/>
      <c r="V11" s="131"/>
      <c r="W11" s="124"/>
      <c r="X11" s="124"/>
      <c r="Y11" s="124"/>
      <c r="Z11" s="124"/>
      <c r="AA11" s="124"/>
      <c r="AB11" s="124"/>
      <c r="AC11" s="121"/>
      <c r="AD11" s="131"/>
      <c r="AE11" s="124"/>
      <c r="AF11" s="124"/>
      <c r="AG11" s="124"/>
      <c r="AH11" s="124"/>
      <c r="AI11" s="124"/>
      <c r="AJ11" s="124"/>
      <c r="AK11" s="121"/>
      <c r="AL11" s="131"/>
      <c r="AM11" s="124"/>
      <c r="AN11" s="124"/>
      <c r="AO11" s="124"/>
      <c r="AP11" s="124"/>
      <c r="AQ11" s="124"/>
      <c r="AR11" s="124"/>
      <c r="AS11" s="121"/>
      <c r="AT11" s="131"/>
      <c r="AU11" s="124"/>
      <c r="AV11" s="124"/>
      <c r="AW11" s="124"/>
      <c r="AX11" s="124"/>
      <c r="AY11" s="124"/>
      <c r="AZ11" s="124"/>
      <c r="BA11" s="121"/>
      <c r="BB11" s="131"/>
      <c r="BC11" s="124"/>
      <c r="BD11" s="124"/>
      <c r="BE11" s="127">
        <f>SUM(BB11,BC11,BD11)</f>
        <v>0</v>
      </c>
      <c r="BF11" s="122" t="s">
        <v>14</v>
      </c>
      <c r="BG11" s="125">
        <f>SUM(M11,U11,AC11,AK11,AS11,BA11,BE11)</f>
        <v>23</v>
      </c>
      <c r="BH11" s="21"/>
      <c r="BI11" s="1">
        <f t="shared" si="0"/>
        <v>1</v>
      </c>
    </row>
    <row r="12" spans="1:61" x14ac:dyDescent="0.2">
      <c r="A12" s="50">
        <v>10</v>
      </c>
      <c r="B12" s="130">
        <v>167</v>
      </c>
      <c r="C12" s="50" t="s">
        <v>382</v>
      </c>
      <c r="D12" s="50" t="s">
        <v>127</v>
      </c>
      <c r="E12" s="50" t="s">
        <v>42</v>
      </c>
      <c r="F12" s="52"/>
      <c r="G12" s="47"/>
      <c r="H12" s="47"/>
      <c r="I12" s="47"/>
      <c r="J12" s="47"/>
      <c r="K12" s="47"/>
      <c r="L12" s="47"/>
      <c r="M12" s="45"/>
      <c r="N12" s="52"/>
      <c r="O12" s="47"/>
      <c r="P12" s="47"/>
      <c r="Q12" s="47"/>
      <c r="R12" s="47"/>
      <c r="S12" s="47"/>
      <c r="T12" s="47"/>
      <c r="U12" s="44"/>
      <c r="V12" s="52"/>
      <c r="W12" s="47"/>
      <c r="X12" s="47"/>
      <c r="Y12" s="47"/>
      <c r="Z12" s="47"/>
      <c r="AA12" s="47"/>
      <c r="AB12" s="47"/>
      <c r="AC12" s="44"/>
      <c r="AD12" s="52"/>
      <c r="AE12" s="47"/>
      <c r="AF12" s="47"/>
      <c r="AG12" s="47"/>
      <c r="AH12" s="47"/>
      <c r="AI12" s="47"/>
      <c r="AJ12" s="47"/>
      <c r="AK12" s="44"/>
      <c r="AL12" s="52"/>
      <c r="AM12" s="47"/>
      <c r="AN12" s="47"/>
      <c r="AO12" s="47"/>
      <c r="AP12" s="47"/>
      <c r="AQ12" s="47"/>
      <c r="AR12" s="47"/>
      <c r="AS12" s="44"/>
      <c r="AT12" s="73">
        <v>2</v>
      </c>
      <c r="AU12" s="67">
        <v>2</v>
      </c>
      <c r="AV12" s="67">
        <v>15</v>
      </c>
      <c r="AW12" s="67"/>
      <c r="AX12" s="67" t="s">
        <v>27</v>
      </c>
      <c r="AY12" s="67"/>
      <c r="AZ12" s="67" t="s">
        <v>27</v>
      </c>
      <c r="BA12" s="64">
        <f>SUM(AT12,AU12,AV12,AW12,AX12,AY12,AZ12)</f>
        <v>19</v>
      </c>
      <c r="BB12" s="52"/>
      <c r="BC12" s="47"/>
      <c r="BD12" s="47"/>
      <c r="BE12" s="127">
        <f>SUM(BB12,BC12,BD12)</f>
        <v>0</v>
      </c>
      <c r="BF12" s="122" t="s">
        <v>14</v>
      </c>
      <c r="BG12" s="125">
        <f>SUM(M12,U12,AC12,AK12,AS12,BA12,BE12)</f>
        <v>19</v>
      </c>
      <c r="BH12" s="21"/>
      <c r="BI12" s="1">
        <f t="shared" si="0"/>
        <v>1</v>
      </c>
    </row>
    <row r="13" spans="1:61" s="12" customFormat="1" x14ac:dyDescent="0.25">
      <c r="A13" s="191" t="s">
        <v>40</v>
      </c>
      <c r="B13" s="191"/>
      <c r="C13" s="191"/>
      <c r="D13" s="191"/>
      <c r="E13" s="191"/>
      <c r="F13" s="10"/>
      <c r="G13" s="10"/>
      <c r="H13" s="10"/>
      <c r="I13" s="10"/>
      <c r="J13" s="11"/>
      <c r="K13" s="10"/>
      <c r="L13" s="10"/>
      <c r="M13" s="10"/>
      <c r="N13" s="10"/>
      <c r="O13" s="11"/>
      <c r="P13" s="10"/>
      <c r="Q13" s="10"/>
      <c r="R13" s="10"/>
      <c r="S13" s="10"/>
      <c r="T13" s="11"/>
      <c r="U13" s="10"/>
      <c r="V13" s="10"/>
      <c r="W13" s="10"/>
      <c r="X13" s="10"/>
      <c r="Y13" s="11"/>
      <c r="Z13" s="10"/>
      <c r="AA13" s="10"/>
      <c r="AB13" s="10"/>
      <c r="AC13" s="10"/>
      <c r="AD13" s="11"/>
      <c r="AE13" s="10"/>
      <c r="AF13" s="10"/>
      <c r="AG13" s="10"/>
      <c r="AH13" s="10"/>
      <c r="AI13" s="11"/>
    </row>
    <row r="14" spans="1:61" s="12" customFormat="1" ht="24" x14ac:dyDescent="0.2">
      <c r="A14" s="37"/>
      <c r="B14" s="16" t="s">
        <v>230</v>
      </c>
      <c r="C14" s="37" t="s">
        <v>172</v>
      </c>
      <c r="D14" s="37" t="s">
        <v>77</v>
      </c>
      <c r="E14" s="37" t="s">
        <v>42</v>
      </c>
      <c r="F14" s="173"/>
      <c r="G14" s="173"/>
      <c r="H14" s="173"/>
      <c r="I14" s="173"/>
      <c r="J14" s="178"/>
      <c r="K14" s="173"/>
      <c r="L14" s="173"/>
      <c r="M14" s="173"/>
      <c r="N14" s="173"/>
      <c r="O14" s="67"/>
      <c r="P14" s="67"/>
      <c r="Q14" s="67"/>
      <c r="R14" s="67"/>
      <c r="S14" s="67"/>
      <c r="T14" s="67"/>
      <c r="U14" s="173"/>
      <c r="V14" s="173"/>
      <c r="W14" s="173"/>
      <c r="X14" s="173"/>
      <c r="Y14" s="178"/>
      <c r="Z14" s="173"/>
      <c r="AA14" s="173"/>
      <c r="AB14" s="173"/>
      <c r="AC14" s="173"/>
      <c r="AD14" s="178"/>
      <c r="AE14" s="173"/>
      <c r="AF14" s="67"/>
      <c r="AG14" s="67"/>
      <c r="AH14" s="67"/>
      <c r="AI14" s="67"/>
      <c r="AJ14" s="67"/>
    </row>
    <row r="15" spans="1:61" s="12" customFormat="1" x14ac:dyDescent="0.25">
      <c r="A15" s="10"/>
      <c r="B15" s="10">
        <v>788</v>
      </c>
      <c r="C15" s="16" t="s">
        <v>41</v>
      </c>
      <c r="D15" s="16" t="s">
        <v>122</v>
      </c>
      <c r="E15" s="10" t="s">
        <v>124</v>
      </c>
      <c r="F15" s="72"/>
      <c r="G15" s="72"/>
      <c r="H15" s="72"/>
      <c r="I15" s="72"/>
      <c r="J15" s="70"/>
      <c r="K15" s="72"/>
      <c r="L15" s="72"/>
      <c r="M15" s="72"/>
      <c r="N15" s="72"/>
      <c r="O15" s="70"/>
      <c r="P15" s="72"/>
      <c r="Q15" s="72"/>
      <c r="R15" s="72"/>
      <c r="S15" s="72"/>
      <c r="T15" s="70"/>
      <c r="U15" s="173"/>
      <c r="V15" s="173"/>
      <c r="W15" s="173"/>
      <c r="X15" s="173"/>
      <c r="Y15" s="178"/>
      <c r="Z15" s="173"/>
      <c r="AA15" s="173"/>
      <c r="AB15" s="173"/>
      <c r="AC15" s="173"/>
      <c r="AD15" s="178"/>
      <c r="AE15" s="173"/>
      <c r="AF15" s="72"/>
      <c r="AG15" s="72"/>
      <c r="AH15" s="72"/>
      <c r="AI15" s="70"/>
    </row>
    <row r="16" spans="1:61" s="12" customFormat="1" ht="24" x14ac:dyDescent="0.25">
      <c r="A16" s="10"/>
      <c r="B16" s="16" t="s">
        <v>222</v>
      </c>
      <c r="C16" s="16" t="s">
        <v>121</v>
      </c>
      <c r="D16" s="16" t="s">
        <v>66</v>
      </c>
      <c r="E16" s="10" t="s">
        <v>123</v>
      </c>
      <c r="F16" s="72"/>
      <c r="G16" s="72"/>
      <c r="H16" s="72"/>
      <c r="I16" s="72"/>
      <c r="J16" s="70"/>
      <c r="K16" s="72"/>
      <c r="L16" s="72"/>
      <c r="M16" s="72"/>
      <c r="N16" s="72"/>
      <c r="O16" s="70"/>
      <c r="P16" s="72"/>
      <c r="Q16" s="72"/>
      <c r="R16" s="72"/>
      <c r="S16" s="72"/>
      <c r="T16" s="70"/>
      <c r="U16" s="72"/>
      <c r="V16" s="72"/>
      <c r="W16" s="72"/>
      <c r="X16" s="72"/>
      <c r="Y16" s="70"/>
      <c r="Z16" s="72"/>
      <c r="AA16" s="72"/>
      <c r="AB16" s="72"/>
      <c r="AC16" s="72"/>
      <c r="AD16" s="70"/>
      <c r="AE16" s="72"/>
      <c r="AF16" s="72"/>
      <c r="AG16" s="72"/>
      <c r="AH16" s="72"/>
      <c r="AI16" s="70"/>
    </row>
    <row r="17" spans="1:61" s="12" customFormat="1" x14ac:dyDescent="0.25">
      <c r="A17" s="59"/>
      <c r="B17" s="16">
        <v>731</v>
      </c>
      <c r="C17" s="16" t="s">
        <v>247</v>
      </c>
      <c r="D17" s="16" t="s">
        <v>130</v>
      </c>
      <c r="E17" s="59" t="s">
        <v>248</v>
      </c>
      <c r="F17" s="72"/>
      <c r="G17" s="72"/>
      <c r="H17" s="72"/>
      <c r="I17" s="72"/>
      <c r="J17" s="70"/>
      <c r="K17" s="72"/>
      <c r="L17" s="72"/>
      <c r="M17" s="72"/>
      <c r="N17" s="72"/>
      <c r="O17" s="70"/>
      <c r="P17" s="72"/>
      <c r="Q17" s="72"/>
      <c r="R17" s="72"/>
      <c r="S17" s="72"/>
      <c r="T17" s="70"/>
      <c r="U17" s="72"/>
      <c r="V17" s="72"/>
      <c r="W17" s="72"/>
      <c r="X17" s="72"/>
      <c r="Y17" s="70"/>
      <c r="Z17" s="72"/>
      <c r="AA17" s="72"/>
      <c r="AB17" s="72"/>
      <c r="AC17" s="72"/>
      <c r="AD17" s="70"/>
      <c r="AE17" s="72"/>
      <c r="AF17" s="72"/>
      <c r="AG17" s="72"/>
      <c r="AH17" s="72"/>
      <c r="AI17" s="70"/>
    </row>
    <row r="18" spans="1:61" s="12" customFormat="1" x14ac:dyDescent="0.25">
      <c r="A18" s="59"/>
      <c r="B18" s="16">
        <v>792</v>
      </c>
      <c r="C18" s="16" t="s">
        <v>249</v>
      </c>
      <c r="D18" s="16" t="s">
        <v>66</v>
      </c>
      <c r="E18" s="59" t="s">
        <v>250</v>
      </c>
      <c r="F18" s="72"/>
      <c r="G18" s="72"/>
      <c r="H18" s="72"/>
      <c r="I18" s="72"/>
      <c r="J18" s="70"/>
      <c r="K18" s="72"/>
      <c r="L18" s="72"/>
      <c r="M18" s="72"/>
      <c r="N18" s="72"/>
      <c r="O18" s="70"/>
      <c r="P18" s="72"/>
      <c r="Q18" s="72"/>
      <c r="R18" s="72"/>
      <c r="S18" s="72"/>
      <c r="T18" s="70"/>
      <c r="U18" s="72"/>
      <c r="V18" s="72"/>
      <c r="W18" s="72"/>
      <c r="X18" s="72"/>
      <c r="Y18" s="70"/>
      <c r="Z18" s="72"/>
      <c r="AA18" s="72"/>
      <c r="AB18" s="72"/>
      <c r="AC18" s="72"/>
      <c r="AD18" s="70"/>
      <c r="AE18" s="72"/>
      <c r="AF18" s="72"/>
      <c r="AG18" s="72"/>
      <c r="AH18" s="72"/>
      <c r="AI18" s="70"/>
    </row>
    <row r="19" spans="1:61" s="12" customFormat="1" x14ac:dyDescent="0.25">
      <c r="A19" s="59"/>
      <c r="B19" s="16">
        <v>714</v>
      </c>
      <c r="C19" s="16" t="s">
        <v>251</v>
      </c>
      <c r="D19" s="16" t="s">
        <v>130</v>
      </c>
      <c r="E19" s="59" t="s">
        <v>42</v>
      </c>
      <c r="F19" s="72"/>
      <c r="G19" s="72"/>
      <c r="H19" s="72"/>
      <c r="I19" s="72"/>
      <c r="J19" s="70"/>
      <c r="K19" s="72"/>
      <c r="L19" s="72"/>
      <c r="M19" s="72"/>
      <c r="N19" s="72"/>
      <c r="O19" s="70"/>
      <c r="P19" s="72"/>
      <c r="Q19" s="72"/>
      <c r="R19" s="72"/>
      <c r="S19" s="72"/>
      <c r="T19" s="70"/>
      <c r="U19" s="72"/>
      <c r="V19" s="72"/>
      <c r="W19" s="72"/>
      <c r="X19" s="72"/>
      <c r="Y19" s="70"/>
      <c r="Z19" s="72"/>
      <c r="AA19" s="72"/>
      <c r="AB19" s="72"/>
      <c r="AC19" s="72"/>
      <c r="AD19" s="70"/>
      <c r="AE19" s="72"/>
      <c r="AF19" s="72"/>
      <c r="AG19" s="72"/>
      <c r="AH19" s="72"/>
      <c r="AI19" s="70"/>
    </row>
    <row r="20" spans="1:61" x14ac:dyDescent="0.2">
      <c r="N20" s="10"/>
      <c r="O20" s="11"/>
      <c r="P20" s="10"/>
      <c r="Q20" s="10"/>
      <c r="R20" s="10"/>
      <c r="S20" s="10"/>
      <c r="T20" s="11"/>
      <c r="U20" s="10"/>
      <c r="V20" s="10"/>
      <c r="W20" s="10"/>
      <c r="X20" s="10"/>
      <c r="Y20" s="11"/>
      <c r="Z20" s="10"/>
      <c r="AA20" s="10"/>
      <c r="AB20" s="10"/>
      <c r="AC20" s="10"/>
      <c r="AD20" s="11"/>
      <c r="AE20" s="10"/>
      <c r="AF20" s="10"/>
      <c r="AG20" s="10"/>
      <c r="AH20" s="10"/>
      <c r="AI20" s="11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H20" s="12"/>
    </row>
    <row r="22" spans="1:61" s="25" customFormat="1" x14ac:dyDescent="0.2">
      <c r="A22" s="189" t="s">
        <v>164</v>
      </c>
      <c r="B22" s="189"/>
      <c r="C22" s="189"/>
      <c r="D22" s="189"/>
      <c r="E22" s="188"/>
      <c r="F22" s="182" t="s">
        <v>28</v>
      </c>
      <c r="G22" s="181"/>
      <c r="H22" s="181"/>
      <c r="I22" s="181"/>
      <c r="J22" s="181"/>
      <c r="K22" s="181"/>
      <c r="L22" s="181"/>
      <c r="M22" s="183"/>
      <c r="N22" s="180" t="s">
        <v>173</v>
      </c>
      <c r="O22" s="180"/>
      <c r="P22" s="180"/>
      <c r="Q22" s="180"/>
      <c r="R22" s="180"/>
      <c r="S22" s="180"/>
      <c r="T22" s="180"/>
      <c r="U22" s="180"/>
      <c r="V22" s="180" t="s">
        <v>228</v>
      </c>
      <c r="W22" s="180"/>
      <c r="X22" s="180"/>
      <c r="Y22" s="180"/>
      <c r="Z22" s="180"/>
      <c r="AA22" s="180"/>
      <c r="AB22" s="180"/>
      <c r="AC22" s="180"/>
      <c r="AD22" s="180" t="s">
        <v>246</v>
      </c>
      <c r="AE22" s="180"/>
      <c r="AF22" s="180"/>
      <c r="AG22" s="180"/>
      <c r="AH22" s="180"/>
      <c r="AI22" s="180"/>
      <c r="AJ22" s="180"/>
      <c r="AK22" s="180"/>
      <c r="AL22" s="180" t="s">
        <v>30</v>
      </c>
      <c r="AM22" s="180"/>
      <c r="AN22" s="180"/>
      <c r="AO22" s="180"/>
      <c r="AP22" s="180"/>
      <c r="AQ22" s="180"/>
      <c r="AR22" s="180"/>
      <c r="AS22" s="180"/>
      <c r="AT22" s="180" t="s">
        <v>28</v>
      </c>
      <c r="AU22" s="180"/>
      <c r="AV22" s="180"/>
      <c r="AW22" s="180"/>
      <c r="AX22" s="180"/>
      <c r="AY22" s="180"/>
      <c r="AZ22" s="180"/>
      <c r="BA22" s="180"/>
      <c r="BB22" s="180" t="s">
        <v>381</v>
      </c>
      <c r="BC22" s="180"/>
      <c r="BD22" s="180"/>
      <c r="BE22" s="180"/>
      <c r="BF22" s="4"/>
      <c r="BG22" s="100"/>
    </row>
    <row r="23" spans="1:61" x14ac:dyDescent="0.2">
      <c r="A23" s="10" t="s">
        <v>1</v>
      </c>
      <c r="B23" s="10" t="s">
        <v>2</v>
      </c>
      <c r="C23" s="10" t="s">
        <v>3</v>
      </c>
      <c r="D23" s="10" t="s">
        <v>45</v>
      </c>
      <c r="E23" s="10" t="s">
        <v>4</v>
      </c>
      <c r="F23" s="5" t="s">
        <v>5</v>
      </c>
      <c r="G23" s="184" t="s">
        <v>8</v>
      </c>
      <c r="H23" s="184"/>
      <c r="I23" s="184" t="s">
        <v>9</v>
      </c>
      <c r="J23" s="184"/>
      <c r="K23" s="184" t="s">
        <v>10</v>
      </c>
      <c r="L23" s="184"/>
      <c r="M23" s="8" t="s">
        <v>6</v>
      </c>
      <c r="N23" s="2" t="s">
        <v>5</v>
      </c>
      <c r="O23" s="185" t="s">
        <v>8</v>
      </c>
      <c r="P23" s="185"/>
      <c r="Q23" s="185" t="s">
        <v>9</v>
      </c>
      <c r="R23" s="185"/>
      <c r="S23" s="185" t="s">
        <v>10</v>
      </c>
      <c r="T23" s="185"/>
      <c r="U23" s="4" t="s">
        <v>6</v>
      </c>
      <c r="V23" s="5" t="s">
        <v>5</v>
      </c>
      <c r="W23" s="184" t="s">
        <v>8</v>
      </c>
      <c r="X23" s="184"/>
      <c r="Y23" s="184" t="s">
        <v>9</v>
      </c>
      <c r="Z23" s="184"/>
      <c r="AA23" s="184" t="s">
        <v>10</v>
      </c>
      <c r="AB23" s="184"/>
      <c r="AC23" s="8" t="s">
        <v>6</v>
      </c>
      <c r="AD23" s="2" t="s">
        <v>5</v>
      </c>
      <c r="AE23" s="185" t="s">
        <v>8</v>
      </c>
      <c r="AF23" s="185"/>
      <c r="AG23" s="185" t="s">
        <v>9</v>
      </c>
      <c r="AH23" s="185"/>
      <c r="AI23" s="185" t="s">
        <v>10</v>
      </c>
      <c r="AJ23" s="185"/>
      <c r="AK23" s="4" t="s">
        <v>6</v>
      </c>
      <c r="AL23" s="5" t="s">
        <v>5</v>
      </c>
      <c r="AM23" s="184" t="s">
        <v>8</v>
      </c>
      <c r="AN23" s="184"/>
      <c r="AO23" s="184" t="s">
        <v>9</v>
      </c>
      <c r="AP23" s="184"/>
      <c r="AQ23" s="184" t="s">
        <v>10</v>
      </c>
      <c r="AR23" s="184"/>
      <c r="AS23" s="8" t="s">
        <v>6</v>
      </c>
      <c r="AT23" s="131" t="s">
        <v>5</v>
      </c>
      <c r="AU23" s="184" t="s">
        <v>8</v>
      </c>
      <c r="AV23" s="184"/>
      <c r="AW23" s="184" t="s">
        <v>9</v>
      </c>
      <c r="AX23" s="184"/>
      <c r="AY23" s="184" t="s">
        <v>10</v>
      </c>
      <c r="AZ23" s="184"/>
      <c r="BA23" s="121" t="s">
        <v>6</v>
      </c>
      <c r="BB23" s="131" t="s">
        <v>5</v>
      </c>
      <c r="BC23" s="184" t="s">
        <v>39</v>
      </c>
      <c r="BD23" s="184"/>
      <c r="BE23" s="121" t="s">
        <v>6</v>
      </c>
      <c r="BF23" s="4"/>
      <c r="BG23" s="99" t="s">
        <v>13</v>
      </c>
    </row>
    <row r="24" spans="1:61" s="12" customFormat="1" ht="24" x14ac:dyDescent="0.2">
      <c r="A24" s="37">
        <v>1</v>
      </c>
      <c r="B24" s="16" t="s">
        <v>191</v>
      </c>
      <c r="C24" s="37" t="s">
        <v>87</v>
      </c>
      <c r="D24" s="37" t="s">
        <v>212</v>
      </c>
      <c r="E24" s="16" t="s">
        <v>244</v>
      </c>
      <c r="F24" s="13">
        <v>2</v>
      </c>
      <c r="G24" s="129">
        <v>2</v>
      </c>
      <c r="H24" s="129">
        <v>15</v>
      </c>
      <c r="I24" s="129">
        <v>2</v>
      </c>
      <c r="J24" s="129">
        <v>24</v>
      </c>
      <c r="K24" s="129">
        <v>2</v>
      </c>
      <c r="L24" s="129">
        <v>24</v>
      </c>
      <c r="M24" s="128">
        <f>SUM(F24,G24,H24,I24,J24,K24,L24)</f>
        <v>71</v>
      </c>
      <c r="N24" s="13">
        <v>2</v>
      </c>
      <c r="O24" s="129">
        <v>2</v>
      </c>
      <c r="P24" s="129">
        <v>19</v>
      </c>
      <c r="Q24" s="129">
        <v>2</v>
      </c>
      <c r="R24" s="129">
        <v>9</v>
      </c>
      <c r="S24" s="129"/>
      <c r="T24" s="129" t="s">
        <v>27</v>
      </c>
      <c r="U24" s="127">
        <f>SUM(N24,O24,P24,Q24,R24,S24,T24)</f>
        <v>34</v>
      </c>
      <c r="V24" s="13"/>
      <c r="W24" s="129"/>
      <c r="X24" s="129"/>
      <c r="Y24" s="129"/>
      <c r="Z24" s="129"/>
      <c r="AA24" s="129"/>
      <c r="AB24" s="129"/>
      <c r="AC24" s="127"/>
      <c r="AD24" s="13"/>
      <c r="AE24" s="129"/>
      <c r="AF24" s="129"/>
      <c r="AG24" s="129"/>
      <c r="AH24" s="129"/>
      <c r="AI24" s="129"/>
      <c r="AJ24" s="129"/>
      <c r="AK24" s="127"/>
      <c r="AL24" s="13">
        <v>5</v>
      </c>
      <c r="AM24" s="129">
        <v>2</v>
      </c>
      <c r="AN24" s="129">
        <v>24</v>
      </c>
      <c r="AO24" s="129">
        <v>2</v>
      </c>
      <c r="AP24" s="129">
        <v>24</v>
      </c>
      <c r="AQ24" s="129">
        <v>2</v>
      </c>
      <c r="AR24" s="129">
        <v>24</v>
      </c>
      <c r="AS24" s="127">
        <f>SUM(AL24,AM24,AN24,AO24,AP24,AQ24,AR24)</f>
        <v>83</v>
      </c>
      <c r="AT24" s="13">
        <v>2</v>
      </c>
      <c r="AU24" s="129">
        <v>2</v>
      </c>
      <c r="AV24" s="129">
        <v>12</v>
      </c>
      <c r="AW24" s="129">
        <v>2</v>
      </c>
      <c r="AX24" s="129">
        <v>15</v>
      </c>
      <c r="AY24" s="129">
        <v>2</v>
      </c>
      <c r="AZ24" s="129">
        <v>15</v>
      </c>
      <c r="BA24" s="127">
        <f>SUM(AT24,AU24,AV24,AW24,AX24,AY24,AZ24)</f>
        <v>50</v>
      </c>
      <c r="BB24" s="13">
        <v>2</v>
      </c>
      <c r="BC24" s="129">
        <v>2</v>
      </c>
      <c r="BD24" s="129">
        <v>12</v>
      </c>
      <c r="BE24" s="109">
        <f>SUM(BB24,BC24,BD24)</f>
        <v>16</v>
      </c>
      <c r="BF24" s="128" t="s">
        <v>14</v>
      </c>
      <c r="BG24" s="97">
        <f>SUM(M24,U24,AC24,AK24,AS24,BA24,BE24)</f>
        <v>254</v>
      </c>
      <c r="BH24" s="22"/>
      <c r="BI24" s="1">
        <f t="shared" ref="BI24:BI42" si="1">COUNT(M24,U24,AC24,AK24,AS24,BA24)</f>
        <v>4</v>
      </c>
    </row>
    <row r="25" spans="1:61" x14ac:dyDescent="0.2">
      <c r="A25" s="10">
        <v>2</v>
      </c>
      <c r="B25" s="130">
        <v>81</v>
      </c>
      <c r="C25" s="10" t="s">
        <v>85</v>
      </c>
      <c r="D25" s="10" t="s">
        <v>84</v>
      </c>
      <c r="E25" s="130" t="s">
        <v>86</v>
      </c>
      <c r="F25" s="131">
        <v>2</v>
      </c>
      <c r="G25" s="124">
        <v>2</v>
      </c>
      <c r="H25" s="124">
        <v>12</v>
      </c>
      <c r="I25" s="124">
        <v>2</v>
      </c>
      <c r="J25" s="124">
        <v>15</v>
      </c>
      <c r="K25" s="124">
        <v>2</v>
      </c>
      <c r="L25" s="124">
        <v>15</v>
      </c>
      <c r="M25" s="122">
        <f>SUM(F25,G25,H25,I25,J25,K25,L25)</f>
        <v>50</v>
      </c>
      <c r="N25" s="131">
        <v>5</v>
      </c>
      <c r="O25" s="124">
        <v>2</v>
      </c>
      <c r="P25" s="124">
        <v>24</v>
      </c>
      <c r="Q25" s="124">
        <v>2</v>
      </c>
      <c r="R25" s="124">
        <v>24</v>
      </c>
      <c r="S25" s="124">
        <v>2</v>
      </c>
      <c r="T25" s="124">
        <v>24</v>
      </c>
      <c r="U25" s="121">
        <f>SUM(N25,O25,P25,Q25,R25,S25,T25)</f>
        <v>83</v>
      </c>
      <c r="V25" s="131"/>
      <c r="W25" s="124"/>
      <c r="X25" s="124"/>
      <c r="Y25" s="124"/>
      <c r="Z25" s="124"/>
      <c r="AA25" s="124"/>
      <c r="AB25" s="124"/>
      <c r="AC25" s="121"/>
      <c r="AD25" s="131">
        <v>2</v>
      </c>
      <c r="AE25" s="124">
        <v>2</v>
      </c>
      <c r="AF25" s="124">
        <v>15</v>
      </c>
      <c r="AG25" s="124">
        <v>2</v>
      </c>
      <c r="AH25" s="124">
        <v>19</v>
      </c>
      <c r="AI25" s="124">
        <v>2</v>
      </c>
      <c r="AJ25" s="124">
        <v>19</v>
      </c>
      <c r="AK25" s="121">
        <f>SUM(AD25,AE25,AF25,AG25,AH25,AI25,AJ25)</f>
        <v>61</v>
      </c>
      <c r="AL25" s="131"/>
      <c r="AM25" s="124"/>
      <c r="AN25" s="124"/>
      <c r="AO25" s="124"/>
      <c r="AP25" s="124"/>
      <c r="AQ25" s="124"/>
      <c r="AR25" s="124"/>
      <c r="AS25" s="121"/>
      <c r="AT25" s="131">
        <v>2</v>
      </c>
      <c r="AU25" s="124">
        <v>2</v>
      </c>
      <c r="AV25" s="124">
        <v>5</v>
      </c>
      <c r="AW25" s="124">
        <v>2</v>
      </c>
      <c r="AX25" s="124">
        <v>5</v>
      </c>
      <c r="AY25" s="124">
        <v>2</v>
      </c>
      <c r="AZ25" s="124">
        <v>9</v>
      </c>
      <c r="BA25" s="121">
        <f>SUM(AT25,AU25,AV25,AW25,AX25,AY25,AZ25)</f>
        <v>27</v>
      </c>
      <c r="BB25" s="131"/>
      <c r="BC25" s="124"/>
      <c r="BD25" s="124"/>
      <c r="BE25" s="109"/>
      <c r="BF25" s="122" t="s">
        <v>14</v>
      </c>
      <c r="BG25" s="97">
        <f>SUM(M25,U25,AC25,AK25,AS25,BA25,BE25)</f>
        <v>221</v>
      </c>
      <c r="BH25" s="21"/>
      <c r="BI25" s="1">
        <f t="shared" si="1"/>
        <v>4</v>
      </c>
    </row>
    <row r="26" spans="1:61" ht="36" x14ac:dyDescent="0.2">
      <c r="A26" s="10">
        <v>3</v>
      </c>
      <c r="B26" s="16" t="s">
        <v>193</v>
      </c>
      <c r="C26" s="10" t="s">
        <v>89</v>
      </c>
      <c r="D26" s="10" t="s">
        <v>84</v>
      </c>
      <c r="E26" s="16" t="s">
        <v>489</v>
      </c>
      <c r="F26" s="29">
        <v>2</v>
      </c>
      <c r="G26" s="30">
        <v>2</v>
      </c>
      <c r="H26" s="30">
        <v>19</v>
      </c>
      <c r="I26" s="30">
        <v>2</v>
      </c>
      <c r="J26" s="30">
        <v>19</v>
      </c>
      <c r="K26" s="30">
        <v>2</v>
      </c>
      <c r="L26" s="30">
        <v>19</v>
      </c>
      <c r="M26" s="43">
        <f>SUM(F26,G26,H26,I26,J26,K26,L26)</f>
        <v>65</v>
      </c>
      <c r="N26" s="13">
        <v>2</v>
      </c>
      <c r="O26" s="174">
        <v>2</v>
      </c>
      <c r="P26" s="174">
        <v>15</v>
      </c>
      <c r="Q26" s="174">
        <v>2</v>
      </c>
      <c r="R26" s="174">
        <v>7</v>
      </c>
      <c r="S26" s="174"/>
      <c r="T26" s="174" t="s">
        <v>27</v>
      </c>
      <c r="U26" s="177">
        <f>SUM(N26,O26,P26,Q26,R26,S26,T26)</f>
        <v>28</v>
      </c>
      <c r="V26" s="73"/>
      <c r="W26" s="67"/>
      <c r="X26" s="67"/>
      <c r="Y26" s="67"/>
      <c r="Z26" s="67"/>
      <c r="AA26" s="67"/>
      <c r="AB26" s="67"/>
      <c r="AC26" s="64"/>
      <c r="AD26" s="29">
        <v>2</v>
      </c>
      <c r="AE26" s="30">
        <v>2</v>
      </c>
      <c r="AF26" s="30">
        <v>9</v>
      </c>
      <c r="AG26" s="30">
        <v>2</v>
      </c>
      <c r="AH26" s="30">
        <v>15</v>
      </c>
      <c r="AI26" s="30">
        <v>2</v>
      </c>
      <c r="AJ26" s="30">
        <v>12</v>
      </c>
      <c r="AK26" s="31">
        <f>SUM(AD26,AE26,AF26,AG26,AH26,AI26,AJ26)</f>
        <v>44</v>
      </c>
      <c r="AL26" s="13">
        <v>3</v>
      </c>
      <c r="AM26" s="174">
        <v>2</v>
      </c>
      <c r="AN26" s="174">
        <v>12</v>
      </c>
      <c r="AO26" s="174">
        <v>2</v>
      </c>
      <c r="AP26" s="174">
        <v>12</v>
      </c>
      <c r="AQ26" s="174"/>
      <c r="AR26" s="174" t="s">
        <v>27</v>
      </c>
      <c r="AS26" s="177">
        <f>SUM(AL26,AM26,AN26,AO26,AP26,AQ26,AR26)</f>
        <v>31</v>
      </c>
      <c r="AT26" s="13">
        <v>2</v>
      </c>
      <c r="AU26" s="174">
        <v>2</v>
      </c>
      <c r="AV26" s="174">
        <v>15</v>
      </c>
      <c r="AW26" s="174">
        <v>2</v>
      </c>
      <c r="AX26" s="174">
        <v>9</v>
      </c>
      <c r="AY26" s="174">
        <v>2</v>
      </c>
      <c r="AZ26" s="174">
        <v>7</v>
      </c>
      <c r="BA26" s="177">
        <f>SUM(AT26,AU26,AV26,AW26,AX26,AY26,AZ26)</f>
        <v>39</v>
      </c>
      <c r="BB26" s="73">
        <v>2</v>
      </c>
      <c r="BC26" s="67">
        <v>2</v>
      </c>
      <c r="BD26" s="67">
        <v>9</v>
      </c>
      <c r="BE26" s="172">
        <f>SUM(BB26,BC26,BD26)</f>
        <v>13</v>
      </c>
      <c r="BF26" s="65" t="s">
        <v>14</v>
      </c>
      <c r="BG26" s="97">
        <f>SUM(M26,U26,AC26,AK26,AS26,BA26,BE26)</f>
        <v>220</v>
      </c>
      <c r="BH26" s="21"/>
      <c r="BI26" s="1">
        <f t="shared" si="1"/>
        <v>5</v>
      </c>
    </row>
    <row r="27" spans="1:61" s="12" customFormat="1" x14ac:dyDescent="0.2">
      <c r="A27" s="116">
        <v>4</v>
      </c>
      <c r="B27" s="130">
        <v>199</v>
      </c>
      <c r="C27" s="95" t="s">
        <v>194</v>
      </c>
      <c r="D27" s="95" t="s">
        <v>212</v>
      </c>
      <c r="E27" s="130" t="s">
        <v>213</v>
      </c>
      <c r="F27" s="131"/>
      <c r="G27" s="124"/>
      <c r="H27" s="124"/>
      <c r="I27" s="124"/>
      <c r="J27" s="124"/>
      <c r="K27" s="124"/>
      <c r="L27" s="124"/>
      <c r="M27" s="122"/>
      <c r="N27" s="113">
        <v>2</v>
      </c>
      <c r="O27" s="106">
        <v>2</v>
      </c>
      <c r="P27" s="106" t="s">
        <v>26</v>
      </c>
      <c r="Q27" s="106">
        <v>2</v>
      </c>
      <c r="R27" s="106">
        <v>12</v>
      </c>
      <c r="S27" s="106">
        <v>2</v>
      </c>
      <c r="T27" s="106">
        <v>19</v>
      </c>
      <c r="U27" s="103">
        <f>SUM(N27,O27,P27,Q27,R27,S27,T27)</f>
        <v>39</v>
      </c>
      <c r="V27" s="113">
        <v>5</v>
      </c>
      <c r="W27" s="106">
        <v>2</v>
      </c>
      <c r="X27" s="106">
        <v>24</v>
      </c>
      <c r="Y27" s="106">
        <v>2</v>
      </c>
      <c r="Z27" s="106">
        <v>19</v>
      </c>
      <c r="AA27" s="106">
        <v>2</v>
      </c>
      <c r="AB27" s="106">
        <v>24</v>
      </c>
      <c r="AC27" s="103">
        <f>SUM(V27,W27,X27,Y27,Z27,AA27,AB27)</f>
        <v>78</v>
      </c>
      <c r="AD27" s="131">
        <v>2</v>
      </c>
      <c r="AE27" s="124">
        <v>2</v>
      </c>
      <c r="AF27" s="124">
        <v>4</v>
      </c>
      <c r="AG27" s="124">
        <v>2</v>
      </c>
      <c r="AH27" s="124">
        <v>4</v>
      </c>
      <c r="AI27" s="124">
        <v>2</v>
      </c>
      <c r="AJ27" s="124">
        <v>4</v>
      </c>
      <c r="AK27" s="121">
        <f>SUM(AD27,AE27,AF27,AG27,AH27,AI27,AJ27)</f>
        <v>20</v>
      </c>
      <c r="AL27" s="113">
        <v>2</v>
      </c>
      <c r="AM27" s="106">
        <v>2</v>
      </c>
      <c r="AN27" s="106">
        <v>15</v>
      </c>
      <c r="AO27" s="106">
        <v>2</v>
      </c>
      <c r="AP27" s="106" t="s">
        <v>26</v>
      </c>
      <c r="AQ27" s="106">
        <v>2</v>
      </c>
      <c r="AR27" s="106">
        <v>12</v>
      </c>
      <c r="AS27" s="103">
        <f>SUM(AL27,AM27,AN27,AO27,AP27,AQ27,AR27)</f>
        <v>35</v>
      </c>
      <c r="AT27" s="113">
        <v>2</v>
      </c>
      <c r="AU27" s="106">
        <v>2</v>
      </c>
      <c r="AV27" s="106">
        <v>3</v>
      </c>
      <c r="AW27" s="106">
        <v>2</v>
      </c>
      <c r="AX27" s="106">
        <v>4</v>
      </c>
      <c r="AY27" s="106">
        <v>2</v>
      </c>
      <c r="AZ27" s="106">
        <v>3</v>
      </c>
      <c r="BA27" s="103">
        <f>SUM(AT27,AU27,AV27,AW27,AX27,AY27,AZ27)</f>
        <v>18</v>
      </c>
      <c r="BB27" s="113">
        <v>2</v>
      </c>
      <c r="BC27" s="106">
        <v>2</v>
      </c>
      <c r="BD27" s="106">
        <v>3</v>
      </c>
      <c r="BE27" s="109">
        <f>SUM(BB27,BC27,BD27)</f>
        <v>7</v>
      </c>
      <c r="BF27" s="104" t="s">
        <v>14</v>
      </c>
      <c r="BG27" s="97">
        <f>SUM(M27,U27,AC27,AK27,AS27,BA27,BE27)</f>
        <v>197</v>
      </c>
      <c r="BH27" s="22"/>
      <c r="BI27" s="1">
        <f t="shared" si="1"/>
        <v>5</v>
      </c>
    </row>
    <row r="28" spans="1:61" x14ac:dyDescent="0.2">
      <c r="A28" s="116">
        <v>5</v>
      </c>
      <c r="B28" s="10">
        <v>60</v>
      </c>
      <c r="C28" s="10" t="s">
        <v>258</v>
      </c>
      <c r="D28" s="10" t="s">
        <v>96</v>
      </c>
      <c r="E28" s="10" t="s">
        <v>44</v>
      </c>
      <c r="F28" s="5"/>
      <c r="G28" s="6"/>
      <c r="H28" s="6"/>
      <c r="I28" s="6"/>
      <c r="J28" s="6"/>
      <c r="K28" s="6"/>
      <c r="L28" s="6"/>
      <c r="M28" s="4"/>
      <c r="N28" s="5"/>
      <c r="O28" s="6"/>
      <c r="P28" s="6"/>
      <c r="Q28" s="6"/>
      <c r="R28" s="6"/>
      <c r="S28" s="6"/>
      <c r="T28" s="6"/>
      <c r="U28" s="64"/>
      <c r="V28" s="5"/>
      <c r="W28" s="6"/>
      <c r="X28" s="6"/>
      <c r="Y28" s="6"/>
      <c r="Z28" s="6"/>
      <c r="AA28" s="6"/>
      <c r="AB28" s="6"/>
      <c r="AC28" s="64"/>
      <c r="AD28" s="5">
        <v>2</v>
      </c>
      <c r="AE28" s="6">
        <v>2</v>
      </c>
      <c r="AF28" s="6">
        <v>7</v>
      </c>
      <c r="AG28" s="6">
        <v>2</v>
      </c>
      <c r="AH28" s="6">
        <v>5</v>
      </c>
      <c r="AI28" s="6">
        <v>2</v>
      </c>
      <c r="AJ28" s="6">
        <v>7</v>
      </c>
      <c r="AK28" s="8">
        <f>SUM(AD28,AE28,AF28,AG28,AH28,AI28,AJ28)</f>
        <v>27</v>
      </c>
      <c r="AL28" s="5">
        <v>2</v>
      </c>
      <c r="AM28" s="6">
        <v>2</v>
      </c>
      <c r="AN28" s="6">
        <v>19</v>
      </c>
      <c r="AO28" s="6">
        <v>2</v>
      </c>
      <c r="AP28" s="6">
        <v>19</v>
      </c>
      <c r="AQ28" s="6">
        <v>2</v>
      </c>
      <c r="AR28" s="6">
        <v>19</v>
      </c>
      <c r="AS28" s="8">
        <f>SUM(AL28,AM28,AN28,AO28,AP28,AQ28,AR28)</f>
        <v>65</v>
      </c>
      <c r="AT28" s="73">
        <v>2</v>
      </c>
      <c r="AU28" s="67">
        <v>2</v>
      </c>
      <c r="AV28" s="67">
        <v>4</v>
      </c>
      <c r="AW28" s="67">
        <v>2</v>
      </c>
      <c r="AX28" s="67">
        <v>7</v>
      </c>
      <c r="AY28" s="67">
        <v>2</v>
      </c>
      <c r="AZ28" s="67">
        <v>12</v>
      </c>
      <c r="BA28" s="64">
        <f>SUM(AT28,AU28,AV28,AW28,AX28,AY28,AZ28)</f>
        <v>31</v>
      </c>
      <c r="BB28" s="5">
        <v>2</v>
      </c>
      <c r="BC28" s="6">
        <v>2</v>
      </c>
      <c r="BD28" s="6">
        <v>4</v>
      </c>
      <c r="BE28" s="109">
        <f>SUM(BB28,BC28,BD28)</f>
        <v>8</v>
      </c>
      <c r="BF28" s="4" t="s">
        <v>14</v>
      </c>
      <c r="BG28" s="97">
        <f>SUM(M28,U28,AC28,AK28,AS28,BA28,BE28)</f>
        <v>131</v>
      </c>
      <c r="BH28" s="21"/>
      <c r="BI28" s="1">
        <f t="shared" si="1"/>
        <v>3</v>
      </c>
    </row>
    <row r="29" spans="1:61" x14ac:dyDescent="0.2">
      <c r="A29" s="116">
        <v>6</v>
      </c>
      <c r="B29" s="10">
        <v>52</v>
      </c>
      <c r="C29" s="10" t="s">
        <v>81</v>
      </c>
      <c r="D29" s="10" t="s">
        <v>77</v>
      </c>
      <c r="E29" s="10" t="s">
        <v>82</v>
      </c>
      <c r="F29" s="5">
        <v>3</v>
      </c>
      <c r="G29" s="6">
        <v>2</v>
      </c>
      <c r="H29" s="6">
        <v>24</v>
      </c>
      <c r="I29" s="6">
        <v>2</v>
      </c>
      <c r="J29" s="6">
        <v>12</v>
      </c>
      <c r="K29" s="6"/>
      <c r="L29" s="6" t="s">
        <v>27</v>
      </c>
      <c r="M29" s="4">
        <f>SUM(F29,G29,H29,I29,J29,K29,L29)</f>
        <v>43</v>
      </c>
      <c r="N29" s="5"/>
      <c r="O29" s="6"/>
      <c r="P29" s="6"/>
      <c r="Q29" s="6">
        <v>2</v>
      </c>
      <c r="R29" s="6">
        <v>19</v>
      </c>
      <c r="S29" s="6">
        <v>2</v>
      </c>
      <c r="T29" s="6">
        <v>15</v>
      </c>
      <c r="U29" s="8">
        <f>SUM(N29,O29,P29,Q29,R29,S29,T29)</f>
        <v>38</v>
      </c>
      <c r="V29" s="5"/>
      <c r="W29" s="6"/>
      <c r="X29" s="6"/>
      <c r="Y29" s="6"/>
      <c r="Z29" s="6"/>
      <c r="AA29" s="6"/>
      <c r="AB29" s="6"/>
      <c r="AC29" s="8"/>
      <c r="AD29" s="5"/>
      <c r="AE29" s="6"/>
      <c r="AF29" s="6"/>
      <c r="AG29" s="6"/>
      <c r="AH29" s="6"/>
      <c r="AI29" s="6"/>
      <c r="AJ29" s="6"/>
      <c r="AK29" s="8"/>
      <c r="AL29" s="5"/>
      <c r="AM29" s="6"/>
      <c r="AN29" s="6"/>
      <c r="AO29" s="6"/>
      <c r="AP29" s="6"/>
      <c r="AQ29" s="6"/>
      <c r="AR29" s="6"/>
      <c r="AS29" s="8"/>
      <c r="AT29" s="73"/>
      <c r="AU29" s="67"/>
      <c r="AV29" s="67"/>
      <c r="AW29" s="67"/>
      <c r="AX29" s="67"/>
      <c r="AY29" s="67"/>
      <c r="AZ29" s="67"/>
      <c r="BA29" s="64"/>
      <c r="BB29" s="5">
        <v>5</v>
      </c>
      <c r="BC29" s="6">
        <v>2</v>
      </c>
      <c r="BD29" s="6">
        <v>24</v>
      </c>
      <c r="BE29" s="109">
        <f>SUM(BB29,BC29,BD29)</f>
        <v>31</v>
      </c>
      <c r="BF29" s="4" t="s">
        <v>14</v>
      </c>
      <c r="BG29" s="97">
        <f>SUM(M29,U29,AC29,AK29,AS29,BA29,BE29)</f>
        <v>112</v>
      </c>
      <c r="BH29" s="21"/>
      <c r="BI29" s="1">
        <f t="shared" si="1"/>
        <v>2</v>
      </c>
    </row>
    <row r="30" spans="1:61" x14ac:dyDescent="0.2">
      <c r="A30" s="116">
        <v>7</v>
      </c>
      <c r="B30" s="37">
        <v>30</v>
      </c>
      <c r="C30" s="37" t="s">
        <v>255</v>
      </c>
      <c r="D30" s="37" t="s">
        <v>212</v>
      </c>
      <c r="E30" s="37" t="s">
        <v>118</v>
      </c>
      <c r="F30" s="32"/>
      <c r="G30" s="33"/>
      <c r="H30" s="33"/>
      <c r="I30" s="33"/>
      <c r="J30" s="33"/>
      <c r="K30" s="33"/>
      <c r="L30" s="33"/>
      <c r="M30" s="35"/>
      <c r="N30" s="32"/>
      <c r="O30" s="33"/>
      <c r="P30" s="33"/>
      <c r="Q30" s="33"/>
      <c r="R30" s="33"/>
      <c r="S30" s="33"/>
      <c r="T30" s="33"/>
      <c r="U30" s="36"/>
      <c r="V30" s="32"/>
      <c r="W30" s="33"/>
      <c r="X30" s="33"/>
      <c r="Y30" s="33"/>
      <c r="Z30" s="33"/>
      <c r="AA30" s="33"/>
      <c r="AB30" s="33"/>
      <c r="AC30" s="36"/>
      <c r="AD30" s="32">
        <v>3</v>
      </c>
      <c r="AE30" s="33">
        <v>2</v>
      </c>
      <c r="AF30" s="33">
        <v>19</v>
      </c>
      <c r="AG30" s="33"/>
      <c r="AH30" s="33" t="s">
        <v>27</v>
      </c>
      <c r="AI30" s="33"/>
      <c r="AJ30" s="33" t="s">
        <v>27</v>
      </c>
      <c r="AK30" s="36">
        <f>SUM(AD30,AE30,AF30,AG30,AH30,AI30,AJ30)</f>
        <v>24</v>
      </c>
      <c r="AL30" s="32"/>
      <c r="AM30" s="33"/>
      <c r="AN30" s="33"/>
      <c r="AO30" s="33"/>
      <c r="AP30" s="33"/>
      <c r="AQ30" s="33"/>
      <c r="AR30" s="33"/>
      <c r="AS30" s="36"/>
      <c r="AT30" s="73">
        <v>3</v>
      </c>
      <c r="AU30" s="67">
        <v>2</v>
      </c>
      <c r="AV30" s="67">
        <v>24</v>
      </c>
      <c r="AW30" s="67">
        <v>2</v>
      </c>
      <c r="AX30" s="67">
        <v>24</v>
      </c>
      <c r="AY30" s="67">
        <v>2</v>
      </c>
      <c r="AZ30" s="67">
        <v>4</v>
      </c>
      <c r="BA30" s="64">
        <f>SUM(AT30,AU30,AV30,AW30,AX30,AY30,AZ30)</f>
        <v>61</v>
      </c>
      <c r="BB30" s="32">
        <v>3</v>
      </c>
      <c r="BC30" s="33">
        <v>2</v>
      </c>
      <c r="BD30" s="33">
        <v>19</v>
      </c>
      <c r="BE30" s="109">
        <f>SUM(BB30,BC30,BD30)</f>
        <v>24</v>
      </c>
      <c r="BF30" s="35" t="s">
        <v>14</v>
      </c>
      <c r="BG30" s="97">
        <f>SUM(M30,U30,AC30,AK30,AS30,BA30,BE30)</f>
        <v>109</v>
      </c>
      <c r="BH30" s="21"/>
      <c r="BI30" s="1">
        <f t="shared" si="1"/>
        <v>2</v>
      </c>
    </row>
    <row r="31" spans="1:61" s="12" customFormat="1" x14ac:dyDescent="0.2">
      <c r="A31" s="116">
        <v>8</v>
      </c>
      <c r="B31" s="95">
        <v>2</v>
      </c>
      <c r="C31" s="88" t="s">
        <v>192</v>
      </c>
      <c r="D31" s="95" t="s">
        <v>84</v>
      </c>
      <c r="E31" s="88" t="s">
        <v>211</v>
      </c>
      <c r="F31" s="101"/>
      <c r="G31" s="94"/>
      <c r="H31" s="94"/>
      <c r="I31" s="94"/>
      <c r="J31" s="94"/>
      <c r="K31" s="94"/>
      <c r="L31" s="94"/>
      <c r="M31" s="92"/>
      <c r="N31" s="101">
        <v>3</v>
      </c>
      <c r="O31" s="94">
        <v>2</v>
      </c>
      <c r="P31" s="94">
        <v>9</v>
      </c>
      <c r="Q31" s="94"/>
      <c r="R31" s="94" t="s">
        <v>27</v>
      </c>
      <c r="S31" s="94"/>
      <c r="T31" s="94" t="s">
        <v>27</v>
      </c>
      <c r="U31" s="121">
        <f>SUM(N31,O31,P31,Q31,R31,S31,T31)</f>
        <v>14</v>
      </c>
      <c r="V31" s="101"/>
      <c r="W31" s="94"/>
      <c r="X31" s="94"/>
      <c r="Y31" s="94"/>
      <c r="Z31" s="94"/>
      <c r="AA31" s="94"/>
      <c r="AB31" s="94"/>
      <c r="AC31" s="121"/>
      <c r="AD31" s="101"/>
      <c r="AE31" s="94"/>
      <c r="AF31" s="94"/>
      <c r="AG31" s="94"/>
      <c r="AH31" s="94"/>
      <c r="AI31" s="94"/>
      <c r="AJ31" s="94"/>
      <c r="AK31" s="91"/>
      <c r="AL31" s="101"/>
      <c r="AM31" s="94"/>
      <c r="AN31" s="94"/>
      <c r="AO31" s="94"/>
      <c r="AP31" s="94"/>
      <c r="AQ31" s="94"/>
      <c r="AR31" s="94"/>
      <c r="AS31" s="91"/>
      <c r="AT31" s="101">
        <v>2</v>
      </c>
      <c r="AU31" s="94">
        <v>2</v>
      </c>
      <c r="AV31" s="94">
        <v>19</v>
      </c>
      <c r="AW31" s="94">
        <v>2</v>
      </c>
      <c r="AX31" s="94">
        <v>19</v>
      </c>
      <c r="AY31" s="94">
        <v>2</v>
      </c>
      <c r="AZ31" s="94">
        <v>24</v>
      </c>
      <c r="BA31" s="91">
        <f>SUM(AT31,AU31,AV31,AW31,AX31,AY31,AZ31)</f>
        <v>70</v>
      </c>
      <c r="BB31" s="101">
        <v>2</v>
      </c>
      <c r="BC31" s="94">
        <v>2</v>
      </c>
      <c r="BD31" s="94">
        <v>15</v>
      </c>
      <c r="BE31" s="109">
        <f>SUM(BB31,BC31,BD31)</f>
        <v>19</v>
      </c>
      <c r="BF31" s="92" t="s">
        <v>14</v>
      </c>
      <c r="BG31" s="97">
        <f>SUM(M31,U31,AC31,AK31,AS31,BA31,BE31)</f>
        <v>103</v>
      </c>
      <c r="BH31" s="22"/>
      <c r="BI31" s="1">
        <f t="shared" si="1"/>
        <v>2</v>
      </c>
    </row>
    <row r="32" spans="1:61" s="12" customFormat="1" x14ac:dyDescent="0.2">
      <c r="A32" s="116">
        <v>9</v>
      </c>
      <c r="B32" s="112">
        <v>266</v>
      </c>
      <c r="C32" s="50" t="s">
        <v>195</v>
      </c>
      <c r="D32" s="112" t="s">
        <v>57</v>
      </c>
      <c r="E32" s="50" t="s">
        <v>215</v>
      </c>
      <c r="F32" s="113"/>
      <c r="G32" s="106"/>
      <c r="H32" s="106"/>
      <c r="I32" s="106"/>
      <c r="J32" s="106"/>
      <c r="K32" s="106"/>
      <c r="L32" s="106"/>
      <c r="M32" s="104"/>
      <c r="N32" s="113">
        <v>2</v>
      </c>
      <c r="O32" s="106">
        <v>2</v>
      </c>
      <c r="P32" s="106">
        <v>12</v>
      </c>
      <c r="Q32" s="106">
        <v>2</v>
      </c>
      <c r="R32" s="106">
        <v>15</v>
      </c>
      <c r="S32" s="106">
        <v>2</v>
      </c>
      <c r="T32" s="106" t="s">
        <v>26</v>
      </c>
      <c r="U32" s="121">
        <f>SUM(N32,O32,P32,Q32,R32,S32,T32)</f>
        <v>35</v>
      </c>
      <c r="V32" s="113"/>
      <c r="W32" s="106"/>
      <c r="X32" s="106"/>
      <c r="Y32" s="106"/>
      <c r="Z32" s="106"/>
      <c r="AA32" s="106"/>
      <c r="AB32" s="106"/>
      <c r="AC32" s="121"/>
      <c r="AD32" s="113">
        <v>2</v>
      </c>
      <c r="AE32" s="106">
        <v>2</v>
      </c>
      <c r="AF32" s="106">
        <v>1</v>
      </c>
      <c r="AG32" s="106">
        <v>2</v>
      </c>
      <c r="AH32" s="106">
        <v>7</v>
      </c>
      <c r="AI32" s="106">
        <v>2</v>
      </c>
      <c r="AJ32" s="106">
        <v>5</v>
      </c>
      <c r="AK32" s="103">
        <f>SUM(AD32,AE32,AF32,AG32,AH32,AI32,AJ32)</f>
        <v>21</v>
      </c>
      <c r="AL32" s="113">
        <v>0</v>
      </c>
      <c r="AM32" s="106"/>
      <c r="AN32" s="106" t="s">
        <v>27</v>
      </c>
      <c r="AO32" s="106">
        <v>2</v>
      </c>
      <c r="AP32" s="106">
        <v>15</v>
      </c>
      <c r="AQ32" s="106">
        <v>2</v>
      </c>
      <c r="AR32" s="106">
        <v>15</v>
      </c>
      <c r="AS32" s="103">
        <f>SUM(AL32,AM32,AN32,AO32,AP32,AQ32,AR32)</f>
        <v>34</v>
      </c>
      <c r="AT32" s="113"/>
      <c r="AU32" s="106"/>
      <c r="AV32" s="106"/>
      <c r="AW32" s="106"/>
      <c r="AX32" s="106"/>
      <c r="AY32" s="106"/>
      <c r="AZ32" s="106"/>
      <c r="BA32" s="103"/>
      <c r="BB32" s="113">
        <v>2</v>
      </c>
      <c r="BC32" s="106">
        <v>2</v>
      </c>
      <c r="BD32" s="106">
        <v>5</v>
      </c>
      <c r="BE32" s="109">
        <f>SUM(BB32,BC32,BD32)</f>
        <v>9</v>
      </c>
      <c r="BF32" s="104" t="s">
        <v>14</v>
      </c>
      <c r="BG32" s="97">
        <f>SUM(M32,U32,AC32,AK32,AS32,BA32,BE32)</f>
        <v>99</v>
      </c>
      <c r="BH32" s="22"/>
      <c r="BI32" s="1">
        <f t="shared" si="1"/>
        <v>3</v>
      </c>
    </row>
    <row r="33" spans="1:62" s="12" customFormat="1" x14ac:dyDescent="0.2">
      <c r="A33" s="116">
        <v>10</v>
      </c>
      <c r="B33" s="130">
        <v>25</v>
      </c>
      <c r="C33" s="50" t="s">
        <v>254</v>
      </c>
      <c r="D33" s="130" t="s">
        <v>212</v>
      </c>
      <c r="E33" s="50" t="s">
        <v>44</v>
      </c>
      <c r="F33" s="131"/>
      <c r="G33" s="124"/>
      <c r="H33" s="124"/>
      <c r="I33" s="124"/>
      <c r="J33" s="124"/>
      <c r="K33" s="124"/>
      <c r="L33" s="124"/>
      <c r="M33" s="122"/>
      <c r="N33" s="131"/>
      <c r="O33" s="124"/>
      <c r="P33" s="124"/>
      <c r="Q33" s="124"/>
      <c r="R33" s="124"/>
      <c r="S33" s="124"/>
      <c r="T33" s="124"/>
      <c r="U33" s="121"/>
      <c r="V33" s="131"/>
      <c r="W33" s="124"/>
      <c r="X33" s="124"/>
      <c r="Y33" s="124"/>
      <c r="Z33" s="124"/>
      <c r="AA33" s="124"/>
      <c r="AB33" s="124"/>
      <c r="AC33" s="121"/>
      <c r="AD33" s="131">
        <v>5</v>
      </c>
      <c r="AE33" s="124">
        <v>2</v>
      </c>
      <c r="AF33" s="124">
        <v>24</v>
      </c>
      <c r="AG33" s="124">
        <v>2</v>
      </c>
      <c r="AH33" s="124">
        <v>24</v>
      </c>
      <c r="AI33" s="124">
        <v>2</v>
      </c>
      <c r="AJ33" s="124">
        <v>24</v>
      </c>
      <c r="AK33" s="121">
        <f>SUM(AD33,AE33,AF33,AG33,AH33,AI33,AJ33)</f>
        <v>83</v>
      </c>
      <c r="AL33" s="131"/>
      <c r="AM33" s="124"/>
      <c r="AN33" s="124"/>
      <c r="AO33" s="124"/>
      <c r="AP33" s="124"/>
      <c r="AQ33" s="124"/>
      <c r="AR33" s="124"/>
      <c r="AS33" s="121"/>
      <c r="AT33" s="131"/>
      <c r="AU33" s="124"/>
      <c r="AV33" s="124"/>
      <c r="AW33" s="124"/>
      <c r="AX33" s="124"/>
      <c r="AY33" s="124"/>
      <c r="AZ33" s="124"/>
      <c r="BA33" s="121"/>
      <c r="BB33" s="131"/>
      <c r="BC33" s="124"/>
      <c r="BD33" s="124"/>
      <c r="BE33" s="109"/>
      <c r="BF33" s="122" t="s">
        <v>14</v>
      </c>
      <c r="BG33" s="97">
        <f>SUM(M33,U33,AC33,AK33,AS33,BA33,BE33)</f>
        <v>83</v>
      </c>
      <c r="BH33" s="21"/>
      <c r="BI33" s="1">
        <f t="shared" si="1"/>
        <v>1</v>
      </c>
    </row>
    <row r="34" spans="1:62" s="12" customFormat="1" x14ac:dyDescent="0.2">
      <c r="A34" s="116">
        <v>11</v>
      </c>
      <c r="B34" s="59">
        <v>4</v>
      </c>
      <c r="C34" s="59" t="s">
        <v>256</v>
      </c>
      <c r="D34" s="59" t="s">
        <v>96</v>
      </c>
      <c r="E34" s="59" t="s">
        <v>257</v>
      </c>
      <c r="F34" s="62"/>
      <c r="G34" s="58"/>
      <c r="H34" s="58"/>
      <c r="I34" s="58"/>
      <c r="J34" s="58"/>
      <c r="K34" s="58"/>
      <c r="L34" s="58"/>
      <c r="M34" s="57"/>
      <c r="N34" s="62"/>
      <c r="O34" s="58"/>
      <c r="P34" s="58"/>
      <c r="Q34" s="58"/>
      <c r="R34" s="58"/>
      <c r="S34" s="58"/>
      <c r="T34" s="58"/>
      <c r="U34" s="102"/>
      <c r="V34" s="62"/>
      <c r="W34" s="58"/>
      <c r="X34" s="58"/>
      <c r="Y34" s="58"/>
      <c r="Z34" s="58"/>
      <c r="AA34" s="58"/>
      <c r="AB34" s="58"/>
      <c r="AC34" s="102"/>
      <c r="AD34" s="62">
        <v>2</v>
      </c>
      <c r="AE34" s="58">
        <v>2</v>
      </c>
      <c r="AF34" s="58">
        <v>12</v>
      </c>
      <c r="AG34" s="58">
        <v>2</v>
      </c>
      <c r="AH34" s="58">
        <v>12</v>
      </c>
      <c r="AI34" s="58">
        <v>2</v>
      </c>
      <c r="AJ34" s="58">
        <v>3</v>
      </c>
      <c r="AK34" s="56">
        <f>SUM(AD34,AE34,AF34,AG34,AH34,AI34,AJ34)</f>
        <v>35</v>
      </c>
      <c r="AL34" s="62"/>
      <c r="AM34" s="58"/>
      <c r="AN34" s="58"/>
      <c r="AO34" s="58"/>
      <c r="AP34" s="58"/>
      <c r="AQ34" s="58"/>
      <c r="AR34" s="58"/>
      <c r="AS34" s="56"/>
      <c r="AT34" s="73">
        <v>2</v>
      </c>
      <c r="AU34" s="67">
        <v>2</v>
      </c>
      <c r="AV34" s="67">
        <v>7</v>
      </c>
      <c r="AW34" s="67">
        <v>2</v>
      </c>
      <c r="AX34" s="67">
        <v>12</v>
      </c>
      <c r="AY34" s="67">
        <v>2</v>
      </c>
      <c r="AZ34" s="67">
        <v>19</v>
      </c>
      <c r="BA34" s="64">
        <f>SUM(AT34,AU34,AV34,AW34,AX34,AY34,AZ34)</f>
        <v>46</v>
      </c>
      <c r="BB34" s="62"/>
      <c r="BC34" s="58"/>
      <c r="BD34" s="58"/>
      <c r="BE34" s="109"/>
      <c r="BF34" s="57" t="s">
        <v>14</v>
      </c>
      <c r="BG34" s="97">
        <f>SUM(M34,U34,AC34,AK34,AS34,BA34,BE34)</f>
        <v>81</v>
      </c>
      <c r="BH34" s="21"/>
      <c r="BI34" s="1">
        <f t="shared" si="1"/>
        <v>2</v>
      </c>
    </row>
    <row r="35" spans="1:62" s="12" customFormat="1" x14ac:dyDescent="0.2">
      <c r="A35" s="116">
        <v>12</v>
      </c>
      <c r="B35" s="130">
        <v>27</v>
      </c>
      <c r="C35" s="59" t="s">
        <v>199</v>
      </c>
      <c r="D35" s="130" t="s">
        <v>84</v>
      </c>
      <c r="E35" s="59" t="s">
        <v>60</v>
      </c>
      <c r="F35" s="131"/>
      <c r="G35" s="124"/>
      <c r="H35" s="124"/>
      <c r="I35" s="124"/>
      <c r="J35" s="124"/>
      <c r="K35" s="124"/>
      <c r="L35" s="124"/>
      <c r="M35" s="122"/>
      <c r="N35" s="131"/>
      <c r="O35" s="124"/>
      <c r="P35" s="124"/>
      <c r="Q35" s="124"/>
      <c r="R35" s="124"/>
      <c r="S35" s="124"/>
      <c r="T35" s="124"/>
      <c r="U35" s="120"/>
      <c r="V35" s="131">
        <v>3</v>
      </c>
      <c r="W35" s="124"/>
      <c r="X35" s="124" t="s">
        <v>27</v>
      </c>
      <c r="Y35" s="124">
        <v>2</v>
      </c>
      <c r="Z35" s="124">
        <v>24</v>
      </c>
      <c r="AA35" s="124">
        <v>2</v>
      </c>
      <c r="AB35" s="124">
        <v>19</v>
      </c>
      <c r="AC35" s="120">
        <f>SUM(V35,W35,X35,Y35,Z35,AA35,AB35)</f>
        <v>50</v>
      </c>
      <c r="AD35" s="131"/>
      <c r="AE35" s="124"/>
      <c r="AF35" s="124"/>
      <c r="AG35" s="124"/>
      <c r="AH35" s="124"/>
      <c r="AI35" s="124"/>
      <c r="AJ35" s="124"/>
      <c r="AK35" s="121"/>
      <c r="AL35" s="131"/>
      <c r="AM35" s="124"/>
      <c r="AN35" s="124"/>
      <c r="AO35" s="124"/>
      <c r="AP35" s="124"/>
      <c r="AQ35" s="124"/>
      <c r="AR35" s="124"/>
      <c r="AS35" s="121"/>
      <c r="AT35" s="131"/>
      <c r="AU35" s="124"/>
      <c r="AV35" s="124"/>
      <c r="AW35" s="124"/>
      <c r="AX35" s="124"/>
      <c r="AY35" s="124"/>
      <c r="AZ35" s="124"/>
      <c r="BA35" s="121"/>
      <c r="BB35" s="131"/>
      <c r="BC35" s="124"/>
      <c r="BD35" s="124"/>
      <c r="BE35" s="109"/>
      <c r="BF35" s="122" t="s">
        <v>14</v>
      </c>
      <c r="BG35" s="97">
        <f>SUM(M35,U35,AC35,AK35,AS35,BA35,BE35)</f>
        <v>50</v>
      </c>
      <c r="BH35" s="21"/>
      <c r="BI35" s="1">
        <f t="shared" si="1"/>
        <v>1</v>
      </c>
    </row>
    <row r="36" spans="1:62" s="12" customFormat="1" ht="24" x14ac:dyDescent="0.2">
      <c r="A36" s="116">
        <v>13</v>
      </c>
      <c r="B36" s="16" t="s">
        <v>313</v>
      </c>
      <c r="C36" s="59" t="s">
        <v>46</v>
      </c>
      <c r="D36" s="16" t="s">
        <v>311</v>
      </c>
      <c r="E36" s="59" t="s">
        <v>237</v>
      </c>
      <c r="F36" s="13"/>
      <c r="G36" s="129"/>
      <c r="H36" s="129"/>
      <c r="I36" s="129"/>
      <c r="J36" s="129"/>
      <c r="K36" s="129"/>
      <c r="L36" s="129"/>
      <c r="M36" s="128"/>
      <c r="N36" s="13"/>
      <c r="O36" s="129"/>
      <c r="P36" s="129"/>
      <c r="Q36" s="129"/>
      <c r="R36" s="129"/>
      <c r="S36" s="129"/>
      <c r="T36" s="129"/>
      <c r="U36" s="126"/>
      <c r="V36" s="13">
        <v>5</v>
      </c>
      <c r="W36" s="129">
        <v>2</v>
      </c>
      <c r="X36" s="129">
        <v>24</v>
      </c>
      <c r="Y36" s="129">
        <v>2</v>
      </c>
      <c r="Z36" s="129" t="s">
        <v>26</v>
      </c>
      <c r="AA36" s="129"/>
      <c r="AB36" s="129" t="s">
        <v>27</v>
      </c>
      <c r="AC36" s="126">
        <f>SUM(V36,W36,X36,Y36,Z36,AA36,AB36)</f>
        <v>33</v>
      </c>
      <c r="AD36" s="13">
        <v>2</v>
      </c>
      <c r="AE36" s="129">
        <v>2</v>
      </c>
      <c r="AF36" s="129">
        <v>3</v>
      </c>
      <c r="AG36" s="129">
        <v>2</v>
      </c>
      <c r="AH36" s="129" t="s">
        <v>26</v>
      </c>
      <c r="AI36" s="129"/>
      <c r="AJ36" s="129" t="s">
        <v>27</v>
      </c>
      <c r="AK36" s="127">
        <f>SUM(AD36,AE36,AF36,AG36,AH36,AI36,AJ36)</f>
        <v>9</v>
      </c>
      <c r="AL36" s="13"/>
      <c r="AM36" s="129"/>
      <c r="AN36" s="129"/>
      <c r="AO36" s="129"/>
      <c r="AP36" s="129"/>
      <c r="AQ36" s="129"/>
      <c r="AR36" s="129"/>
      <c r="AS36" s="127"/>
      <c r="AT36" s="13"/>
      <c r="AU36" s="129"/>
      <c r="AV36" s="129"/>
      <c r="AW36" s="129"/>
      <c r="AX36" s="129"/>
      <c r="AY36" s="129"/>
      <c r="AZ36" s="129"/>
      <c r="BA36" s="127"/>
      <c r="BB36" s="13"/>
      <c r="BC36" s="129"/>
      <c r="BD36" s="129"/>
      <c r="BE36" s="109"/>
      <c r="BF36" s="128" t="s">
        <v>14</v>
      </c>
      <c r="BG36" s="97">
        <f>SUM(M36,U36,AC36,AK36,AS36,BA36,BE36)</f>
        <v>42</v>
      </c>
      <c r="BH36" s="22"/>
      <c r="BI36" s="1">
        <f t="shared" si="1"/>
        <v>2</v>
      </c>
    </row>
    <row r="37" spans="1:62" s="12" customFormat="1" x14ac:dyDescent="0.2">
      <c r="A37" s="116">
        <v>14</v>
      </c>
      <c r="B37" s="59">
        <v>89</v>
      </c>
      <c r="C37" s="59" t="s">
        <v>259</v>
      </c>
      <c r="D37" s="59" t="s">
        <v>57</v>
      </c>
      <c r="E37" s="59" t="s">
        <v>221</v>
      </c>
      <c r="F37" s="62"/>
      <c r="G37" s="58"/>
      <c r="H37" s="58"/>
      <c r="I37" s="58"/>
      <c r="J37" s="58"/>
      <c r="K37" s="58"/>
      <c r="L37" s="58"/>
      <c r="M37" s="57"/>
      <c r="N37" s="62"/>
      <c r="O37" s="58"/>
      <c r="P37" s="58"/>
      <c r="Q37" s="58"/>
      <c r="R37" s="58"/>
      <c r="S37" s="58"/>
      <c r="T37" s="58"/>
      <c r="U37" s="63"/>
      <c r="V37" s="62"/>
      <c r="W37" s="58"/>
      <c r="X37" s="58"/>
      <c r="Y37" s="58"/>
      <c r="Z37" s="58"/>
      <c r="AA37" s="58"/>
      <c r="AB37" s="58"/>
      <c r="AC37" s="63"/>
      <c r="AD37" s="62">
        <v>2</v>
      </c>
      <c r="AE37" s="58">
        <v>2</v>
      </c>
      <c r="AF37" s="58">
        <v>1</v>
      </c>
      <c r="AG37" s="58">
        <v>2</v>
      </c>
      <c r="AH37" s="58">
        <v>9</v>
      </c>
      <c r="AI37" s="58">
        <v>2</v>
      </c>
      <c r="AJ37" s="58">
        <v>15</v>
      </c>
      <c r="AK37" s="56">
        <f>SUM(AD37,AE37,AF37,AG37,AH37,AI37,AJ37)</f>
        <v>33</v>
      </c>
      <c r="AL37" s="62"/>
      <c r="AM37" s="58"/>
      <c r="AN37" s="58"/>
      <c r="AO37" s="58"/>
      <c r="AP37" s="58"/>
      <c r="AQ37" s="58"/>
      <c r="AR37" s="58"/>
      <c r="AS37" s="56"/>
      <c r="AT37" s="73">
        <v>2</v>
      </c>
      <c r="AU37" s="67">
        <v>2</v>
      </c>
      <c r="AV37" s="67">
        <v>2</v>
      </c>
      <c r="AW37" s="67"/>
      <c r="AX37" s="67" t="s">
        <v>27</v>
      </c>
      <c r="AY37" s="67"/>
      <c r="AZ37" s="67" t="s">
        <v>27</v>
      </c>
      <c r="BA37" s="64">
        <f>SUM(AT37,AU37,AV37,AW37,AX37,AY37,AZ37)</f>
        <v>6</v>
      </c>
      <c r="BB37" s="62"/>
      <c r="BC37" s="58"/>
      <c r="BD37" s="58"/>
      <c r="BE37" s="109"/>
      <c r="BF37" s="57" t="s">
        <v>14</v>
      </c>
      <c r="BG37" s="97">
        <f>SUM(M37,U37,AC37,AK37,AS37,BA37,BE37)</f>
        <v>39</v>
      </c>
      <c r="BH37" s="21"/>
      <c r="BI37" s="1">
        <f t="shared" si="1"/>
        <v>2</v>
      </c>
    </row>
    <row r="38" spans="1:62" s="12" customFormat="1" x14ac:dyDescent="0.2">
      <c r="A38" s="116">
        <v>15</v>
      </c>
      <c r="B38" s="59">
        <v>82</v>
      </c>
      <c r="C38" s="59" t="s">
        <v>384</v>
      </c>
      <c r="D38" s="59" t="s">
        <v>127</v>
      </c>
      <c r="E38" s="59" t="s">
        <v>211</v>
      </c>
      <c r="F38" s="62"/>
      <c r="G38" s="58"/>
      <c r="H38" s="58"/>
      <c r="I38" s="58"/>
      <c r="J38" s="58"/>
      <c r="K38" s="58"/>
      <c r="L38" s="58"/>
      <c r="M38" s="57"/>
      <c r="N38" s="62"/>
      <c r="O38" s="58"/>
      <c r="P38" s="58"/>
      <c r="Q38" s="58"/>
      <c r="R38" s="58"/>
      <c r="S38" s="58"/>
      <c r="T38" s="58"/>
      <c r="U38" s="63"/>
      <c r="V38" s="62"/>
      <c r="W38" s="58"/>
      <c r="X38" s="58"/>
      <c r="Y38" s="58"/>
      <c r="Z38" s="58"/>
      <c r="AA38" s="58"/>
      <c r="AB38" s="58"/>
      <c r="AC38" s="63"/>
      <c r="AD38" s="62"/>
      <c r="AE38" s="58"/>
      <c r="AF38" s="58"/>
      <c r="AG38" s="58"/>
      <c r="AH38" s="58"/>
      <c r="AI38" s="58"/>
      <c r="AJ38" s="58"/>
      <c r="AK38" s="56"/>
      <c r="AL38" s="62"/>
      <c r="AM38" s="58"/>
      <c r="AN38" s="58"/>
      <c r="AO38" s="58"/>
      <c r="AP38" s="58"/>
      <c r="AQ38" s="58"/>
      <c r="AR38" s="58"/>
      <c r="AS38" s="56"/>
      <c r="AT38" s="73">
        <v>5</v>
      </c>
      <c r="AU38" s="67">
        <v>2</v>
      </c>
      <c r="AV38" s="67">
        <v>9</v>
      </c>
      <c r="AW38" s="67">
        <v>2</v>
      </c>
      <c r="AX38" s="67">
        <v>3</v>
      </c>
      <c r="AY38" s="67">
        <v>2</v>
      </c>
      <c r="AZ38" s="67">
        <v>5</v>
      </c>
      <c r="BA38" s="64">
        <f>SUM(AT38,AU38,AV38,AW38,AX38,AY38,AZ38)</f>
        <v>28</v>
      </c>
      <c r="BB38" s="62">
        <v>2</v>
      </c>
      <c r="BC38" s="58">
        <v>2</v>
      </c>
      <c r="BD38" s="58">
        <v>7</v>
      </c>
      <c r="BE38" s="109">
        <f>SUM(BB38,BC38,BD38)</f>
        <v>11</v>
      </c>
      <c r="BF38" s="57" t="s">
        <v>14</v>
      </c>
      <c r="BG38" s="97">
        <f>SUM(M38,U38,AC38,AK38,AS38,BA38,BE38)</f>
        <v>39</v>
      </c>
      <c r="BH38" s="21"/>
      <c r="BI38" s="1">
        <f t="shared" si="1"/>
        <v>1</v>
      </c>
    </row>
    <row r="39" spans="1:62" s="12" customFormat="1" x14ac:dyDescent="0.2">
      <c r="A39" s="116">
        <v>16</v>
      </c>
      <c r="B39" s="59">
        <v>241</v>
      </c>
      <c r="C39" s="59" t="s">
        <v>260</v>
      </c>
      <c r="D39" s="59" t="s">
        <v>51</v>
      </c>
      <c r="E39" s="59" t="s">
        <v>261</v>
      </c>
      <c r="F39" s="62"/>
      <c r="G39" s="58"/>
      <c r="H39" s="58"/>
      <c r="I39" s="58"/>
      <c r="J39" s="58"/>
      <c r="K39" s="58"/>
      <c r="L39" s="58"/>
      <c r="M39" s="57"/>
      <c r="N39" s="62"/>
      <c r="O39" s="58"/>
      <c r="P39" s="58"/>
      <c r="Q39" s="58"/>
      <c r="R39" s="58"/>
      <c r="S39" s="58"/>
      <c r="T39" s="58"/>
      <c r="U39" s="63"/>
      <c r="V39" s="62"/>
      <c r="W39" s="58"/>
      <c r="X39" s="58"/>
      <c r="Y39" s="58"/>
      <c r="Z39" s="58"/>
      <c r="AA39" s="58"/>
      <c r="AB39" s="58"/>
      <c r="AC39" s="63"/>
      <c r="AD39" s="62">
        <v>2</v>
      </c>
      <c r="AE39" s="58">
        <v>2</v>
      </c>
      <c r="AF39" s="58">
        <v>5</v>
      </c>
      <c r="AG39" s="58">
        <v>2</v>
      </c>
      <c r="AH39" s="58">
        <v>3</v>
      </c>
      <c r="AI39" s="58">
        <v>2</v>
      </c>
      <c r="AJ39" s="58">
        <v>9</v>
      </c>
      <c r="AK39" s="56">
        <f>SUM(AD39,AE39,AF39,AG39,AH39,AI39,AJ39)</f>
        <v>25</v>
      </c>
      <c r="AL39" s="62"/>
      <c r="AM39" s="58"/>
      <c r="AN39" s="58"/>
      <c r="AO39" s="58"/>
      <c r="AP39" s="58"/>
      <c r="AQ39" s="58"/>
      <c r="AR39" s="58"/>
      <c r="AS39" s="56"/>
      <c r="AT39" s="73"/>
      <c r="AU39" s="67"/>
      <c r="AV39" s="67"/>
      <c r="AW39" s="67"/>
      <c r="AX39" s="67"/>
      <c r="AY39" s="67"/>
      <c r="AZ39" s="67"/>
      <c r="BA39" s="64"/>
      <c r="BB39" s="62"/>
      <c r="BC39" s="58"/>
      <c r="BD39" s="58"/>
      <c r="BE39" s="109"/>
      <c r="BF39" s="57" t="s">
        <v>14</v>
      </c>
      <c r="BG39" s="97">
        <f>SUM(M39,U39,AC39,AK39,AS39,BA39,BE39)</f>
        <v>25</v>
      </c>
      <c r="BH39" s="21"/>
      <c r="BI39" s="1">
        <f t="shared" si="1"/>
        <v>1</v>
      </c>
    </row>
    <row r="40" spans="1:62" s="12" customFormat="1" x14ac:dyDescent="0.2">
      <c r="A40" s="116">
        <v>17</v>
      </c>
      <c r="B40" s="59">
        <v>46</v>
      </c>
      <c r="C40" s="59" t="s">
        <v>79</v>
      </c>
      <c r="D40" s="59" t="s">
        <v>57</v>
      </c>
      <c r="E40" s="59" t="s">
        <v>80</v>
      </c>
      <c r="F40" s="62">
        <v>5</v>
      </c>
      <c r="G40" s="58">
        <v>2</v>
      </c>
      <c r="H40" s="58">
        <v>9</v>
      </c>
      <c r="I40" s="58"/>
      <c r="J40" s="58" t="s">
        <v>27</v>
      </c>
      <c r="K40" s="58"/>
      <c r="L40" s="58" t="s">
        <v>27</v>
      </c>
      <c r="M40" s="57">
        <f>SUM(F40,G40,H40,I40,J40,K40,L40)</f>
        <v>16</v>
      </c>
      <c r="N40" s="62"/>
      <c r="O40" s="58"/>
      <c r="P40" s="58"/>
      <c r="Q40" s="58"/>
      <c r="R40" s="58"/>
      <c r="S40" s="58"/>
      <c r="T40" s="58"/>
      <c r="U40" s="120"/>
      <c r="V40" s="62"/>
      <c r="W40" s="58"/>
      <c r="X40" s="58"/>
      <c r="Y40" s="58"/>
      <c r="Z40" s="58"/>
      <c r="AA40" s="58"/>
      <c r="AB40" s="58"/>
      <c r="AC40" s="120"/>
      <c r="AD40" s="62"/>
      <c r="AE40" s="58"/>
      <c r="AF40" s="58"/>
      <c r="AG40" s="58"/>
      <c r="AH40" s="58"/>
      <c r="AI40" s="58"/>
      <c r="AJ40" s="58"/>
      <c r="AK40" s="56"/>
      <c r="AL40" s="62"/>
      <c r="AM40" s="58"/>
      <c r="AN40" s="58"/>
      <c r="AO40" s="58"/>
      <c r="AP40" s="58"/>
      <c r="AQ40" s="58"/>
      <c r="AR40" s="58"/>
      <c r="AS40" s="56"/>
      <c r="AT40" s="73"/>
      <c r="AU40" s="67"/>
      <c r="AV40" s="67"/>
      <c r="AW40" s="67"/>
      <c r="AX40" s="67"/>
      <c r="AY40" s="67"/>
      <c r="AZ40" s="67"/>
      <c r="BA40" s="64"/>
      <c r="BB40" s="62"/>
      <c r="BC40" s="58"/>
      <c r="BD40" s="58"/>
      <c r="BE40" s="109"/>
      <c r="BF40" s="57" t="s">
        <v>14</v>
      </c>
      <c r="BG40" s="97">
        <f>SUM(M40,U40,AC40,AK40,AS40,BA40,BE40)</f>
        <v>16</v>
      </c>
      <c r="BH40" s="22"/>
      <c r="BI40" s="1">
        <f t="shared" si="1"/>
        <v>1</v>
      </c>
    </row>
    <row r="41" spans="1:62" x14ac:dyDescent="0.2">
      <c r="A41" s="116">
        <v>18</v>
      </c>
      <c r="B41" s="37">
        <v>3</v>
      </c>
      <c r="C41" s="37" t="s">
        <v>262</v>
      </c>
      <c r="D41" s="88" t="s">
        <v>57</v>
      </c>
      <c r="E41" s="37" t="s">
        <v>263</v>
      </c>
      <c r="F41" s="89"/>
      <c r="G41" s="87"/>
      <c r="H41" s="87"/>
      <c r="I41" s="87"/>
      <c r="J41" s="87"/>
      <c r="K41" s="87"/>
      <c r="L41" s="87"/>
      <c r="M41" s="86"/>
      <c r="N41" s="89"/>
      <c r="O41" s="87"/>
      <c r="P41" s="87"/>
      <c r="Q41" s="87"/>
      <c r="R41" s="87"/>
      <c r="S41" s="87"/>
      <c r="T41" s="87"/>
      <c r="U41" s="121"/>
      <c r="V41" s="89"/>
      <c r="W41" s="87"/>
      <c r="X41" s="87"/>
      <c r="Y41" s="87"/>
      <c r="Z41" s="87"/>
      <c r="AA41" s="87"/>
      <c r="AB41" s="87"/>
      <c r="AC41" s="121"/>
      <c r="AD41" s="89">
        <v>2</v>
      </c>
      <c r="AE41" s="87">
        <v>2</v>
      </c>
      <c r="AF41" s="87">
        <v>2</v>
      </c>
      <c r="AG41" s="87"/>
      <c r="AH41" s="87" t="s">
        <v>27</v>
      </c>
      <c r="AI41" s="87"/>
      <c r="AJ41" s="87" t="s">
        <v>27</v>
      </c>
      <c r="AK41" s="85">
        <f>SUM(AD41,AE41,AF41,AG41,AH41,AI41,AJ41)</f>
        <v>6</v>
      </c>
      <c r="AL41" s="84"/>
      <c r="AM41" s="82"/>
      <c r="AN41" s="82"/>
      <c r="AO41" s="82"/>
      <c r="AP41" s="82"/>
      <c r="AQ41" s="82"/>
      <c r="AR41" s="82"/>
      <c r="AS41" s="80"/>
      <c r="AT41" s="84">
        <v>2</v>
      </c>
      <c r="AU41" s="82">
        <v>2</v>
      </c>
      <c r="AV41" s="82" t="s">
        <v>26</v>
      </c>
      <c r="AW41" s="82"/>
      <c r="AX41" s="82" t="s">
        <v>27</v>
      </c>
      <c r="AY41" s="82"/>
      <c r="AZ41" s="82" t="s">
        <v>27</v>
      </c>
      <c r="BA41" s="80">
        <f>SUM(AT41,AU41,AV41,AW41,AX41,AY41,AZ41)</f>
        <v>4</v>
      </c>
      <c r="BB41" s="84">
        <v>2</v>
      </c>
      <c r="BC41" s="82">
        <v>2</v>
      </c>
      <c r="BD41" s="82">
        <v>2</v>
      </c>
      <c r="BE41" s="109">
        <f>SUM(BB41,BC41,BD41)</f>
        <v>6</v>
      </c>
      <c r="BF41" s="81" t="s">
        <v>14</v>
      </c>
      <c r="BG41" s="97">
        <f>SUM(M41,U41,AC41,AK41,AS41,BA41,BE41)</f>
        <v>16</v>
      </c>
      <c r="BH41" s="22"/>
      <c r="BI41" s="1">
        <f t="shared" si="1"/>
        <v>2</v>
      </c>
      <c r="BJ41" s="12"/>
    </row>
    <row r="42" spans="1:62" x14ac:dyDescent="0.2">
      <c r="A42" s="116">
        <v>19</v>
      </c>
      <c r="B42" s="95">
        <v>5</v>
      </c>
      <c r="C42" s="95" t="s">
        <v>83</v>
      </c>
      <c r="D42" s="95" t="s">
        <v>84</v>
      </c>
      <c r="E42" s="95" t="s">
        <v>82</v>
      </c>
      <c r="F42" s="101">
        <v>2</v>
      </c>
      <c r="G42" s="94">
        <v>2</v>
      </c>
      <c r="H42" s="94" t="s">
        <v>26</v>
      </c>
      <c r="I42" s="94"/>
      <c r="J42" s="94" t="s">
        <v>27</v>
      </c>
      <c r="K42" s="94"/>
      <c r="L42" s="94" t="s">
        <v>27</v>
      </c>
      <c r="M42" s="92">
        <f>SUM(F42,G42,H42,I42,J42,K42,L42)</f>
        <v>4</v>
      </c>
      <c r="N42" s="101">
        <v>0</v>
      </c>
      <c r="O42" s="94"/>
      <c r="P42" s="94" t="s">
        <v>27</v>
      </c>
      <c r="Q42" s="94">
        <v>2</v>
      </c>
      <c r="R42" s="94" t="s">
        <v>26</v>
      </c>
      <c r="S42" s="94"/>
      <c r="T42" s="94" t="s">
        <v>27</v>
      </c>
      <c r="U42" s="91">
        <f>SUM(N42,O42,P42,Q42,R42,S42,T42)</f>
        <v>2</v>
      </c>
      <c r="V42" s="101"/>
      <c r="W42" s="94"/>
      <c r="X42" s="94"/>
      <c r="Y42" s="94"/>
      <c r="Z42" s="94"/>
      <c r="AA42" s="94"/>
      <c r="AB42" s="94"/>
      <c r="AC42" s="91"/>
      <c r="AD42" s="101">
        <v>2</v>
      </c>
      <c r="AE42" s="94">
        <v>2</v>
      </c>
      <c r="AF42" s="94">
        <v>1</v>
      </c>
      <c r="AG42" s="94"/>
      <c r="AH42" s="94" t="s">
        <v>27</v>
      </c>
      <c r="AI42" s="94"/>
      <c r="AJ42" s="94" t="s">
        <v>27</v>
      </c>
      <c r="AK42" s="91">
        <f>SUM(AD42,AE42,AF42,AG42,AH42,AI42,AJ42)</f>
        <v>5</v>
      </c>
      <c r="AL42" s="101"/>
      <c r="AM42" s="94"/>
      <c r="AN42" s="94"/>
      <c r="AO42" s="94"/>
      <c r="AP42" s="94"/>
      <c r="AQ42" s="94"/>
      <c r="AR42" s="94"/>
      <c r="AS42" s="91"/>
      <c r="AT42" s="101">
        <v>2</v>
      </c>
      <c r="AU42" s="94"/>
      <c r="AV42" s="94" t="s">
        <v>27</v>
      </c>
      <c r="AW42" s="94"/>
      <c r="AX42" s="94" t="s">
        <v>27</v>
      </c>
      <c r="AY42" s="94"/>
      <c r="AZ42" s="94" t="s">
        <v>27</v>
      </c>
      <c r="BA42" s="91">
        <f>SUM(AT42,AU42,AV42,AW42,AX42,AY42,AZ42)</f>
        <v>2</v>
      </c>
      <c r="BB42" s="101">
        <v>2</v>
      </c>
      <c r="BC42" s="94"/>
      <c r="BD42" s="94" t="s">
        <v>27</v>
      </c>
      <c r="BE42" s="109">
        <f>SUM(BB42,BC42,BD42)</f>
        <v>2</v>
      </c>
      <c r="BF42" s="92" t="s">
        <v>14</v>
      </c>
      <c r="BG42" s="97">
        <f>SUM(M42,U42,AC42,AK42,AS42,BA42,BE42)</f>
        <v>15</v>
      </c>
      <c r="BH42" s="22"/>
      <c r="BI42" s="1">
        <f t="shared" si="1"/>
        <v>4</v>
      </c>
      <c r="BJ42" s="12"/>
    </row>
    <row r="43" spans="1:62" s="12" customFormat="1" x14ac:dyDescent="0.25">
      <c r="A43" s="191" t="s">
        <v>40</v>
      </c>
      <c r="B43" s="191"/>
      <c r="C43" s="191"/>
      <c r="D43" s="191"/>
      <c r="E43" s="191"/>
      <c r="F43" s="50"/>
      <c r="G43" s="50"/>
      <c r="H43" s="50"/>
      <c r="I43" s="50"/>
      <c r="J43" s="51"/>
      <c r="K43" s="50"/>
      <c r="L43" s="50"/>
      <c r="M43" s="50"/>
      <c r="N43" s="50"/>
      <c r="O43" s="51"/>
      <c r="P43" s="50"/>
      <c r="Q43" s="50"/>
      <c r="R43" s="50"/>
      <c r="S43" s="50"/>
      <c r="T43" s="51"/>
      <c r="U43" s="50"/>
      <c r="V43" s="50"/>
      <c r="W43" s="50"/>
      <c r="X43" s="50"/>
      <c r="Y43" s="51"/>
      <c r="Z43" s="50"/>
      <c r="AA43" s="50"/>
      <c r="AB43" s="50"/>
      <c r="AC43" s="50"/>
      <c r="AD43" s="51"/>
      <c r="AE43" s="50"/>
      <c r="AF43" s="50"/>
      <c r="AG43" s="50"/>
      <c r="AH43" s="50"/>
      <c r="AI43" s="51"/>
    </row>
    <row r="44" spans="1:62" x14ac:dyDescent="0.2">
      <c r="A44" s="130"/>
      <c r="B44" s="130">
        <v>88</v>
      </c>
      <c r="C44" s="130" t="s">
        <v>90</v>
      </c>
      <c r="D44" s="130" t="s">
        <v>84</v>
      </c>
      <c r="E44" s="130" t="s">
        <v>91</v>
      </c>
      <c r="F44" s="131"/>
      <c r="G44" s="124"/>
      <c r="H44" s="124"/>
      <c r="I44" s="124"/>
      <c r="J44" s="124"/>
      <c r="K44" s="124"/>
      <c r="L44" s="124"/>
      <c r="M44" s="122"/>
      <c r="N44" s="131"/>
      <c r="O44" s="124"/>
      <c r="P44" s="124"/>
      <c r="Q44" s="124"/>
      <c r="R44" s="124"/>
      <c r="S44" s="124"/>
      <c r="T44" s="124"/>
      <c r="U44" s="121"/>
      <c r="V44" s="131"/>
      <c r="W44" s="124"/>
      <c r="X44" s="124"/>
      <c r="Y44" s="124"/>
      <c r="Z44" s="124"/>
      <c r="AA44" s="124"/>
      <c r="AB44" s="124"/>
      <c r="AC44" s="121"/>
      <c r="AD44" s="131"/>
      <c r="AE44" s="124"/>
      <c r="AF44" s="124"/>
      <c r="AG44" s="124"/>
      <c r="AH44" s="124"/>
      <c r="AI44" s="124"/>
      <c r="AJ44" s="124"/>
      <c r="AK44" s="121"/>
      <c r="AL44" s="131"/>
      <c r="AM44" s="124"/>
      <c r="AN44" s="124"/>
      <c r="AO44" s="124"/>
      <c r="AP44" s="124"/>
      <c r="AQ44" s="124"/>
      <c r="AR44" s="124"/>
      <c r="AS44" s="121"/>
      <c r="AT44" s="131"/>
      <c r="AU44" s="124"/>
      <c r="AV44" s="124"/>
      <c r="AW44" s="124"/>
      <c r="AX44" s="124"/>
      <c r="AY44" s="124"/>
      <c r="AZ44" s="124"/>
      <c r="BA44" s="121"/>
      <c r="BB44" s="131"/>
      <c r="BC44" s="124"/>
      <c r="BD44" s="124"/>
      <c r="BE44" s="177"/>
      <c r="BF44" s="170"/>
      <c r="BG44" s="175"/>
      <c r="BH44" s="22"/>
      <c r="BI44" s="12"/>
      <c r="BJ44" s="12"/>
    </row>
    <row r="45" spans="1:62" s="12" customFormat="1" x14ac:dyDescent="0.2">
      <c r="A45" s="50"/>
      <c r="B45" s="50">
        <v>781</v>
      </c>
      <c r="C45" s="16" t="s">
        <v>236</v>
      </c>
      <c r="D45" s="16" t="s">
        <v>126</v>
      </c>
      <c r="E45" s="50" t="s">
        <v>227</v>
      </c>
      <c r="F45" s="13"/>
      <c r="G45" s="50"/>
      <c r="H45" s="50"/>
      <c r="I45" s="50"/>
      <c r="J45" s="51"/>
      <c r="K45" s="50"/>
      <c r="L45" s="50"/>
      <c r="M45" s="50"/>
      <c r="N45" s="52"/>
      <c r="O45" s="47"/>
      <c r="P45" s="47"/>
      <c r="Q45" s="47"/>
      <c r="R45" s="47"/>
      <c r="S45" s="47"/>
      <c r="T45" s="47"/>
      <c r="U45" s="44"/>
      <c r="V45" s="52"/>
      <c r="W45" s="47"/>
      <c r="X45" s="47"/>
      <c r="Y45" s="47"/>
      <c r="Z45" s="47"/>
      <c r="AA45" s="47"/>
      <c r="AB45" s="47"/>
      <c r="AC45" s="44"/>
      <c r="AD45" s="52"/>
      <c r="AE45" s="47"/>
      <c r="AF45" s="47"/>
      <c r="AG45" s="47"/>
      <c r="AH45" s="47"/>
      <c r="AI45" s="47"/>
      <c r="AJ45" s="47"/>
      <c r="AK45" s="44"/>
      <c r="AL45" s="52"/>
      <c r="AM45" s="47"/>
      <c r="AN45" s="47"/>
      <c r="AO45" s="47"/>
      <c r="AP45" s="47"/>
      <c r="AQ45" s="47"/>
      <c r="AR45" s="47"/>
      <c r="AS45" s="44"/>
      <c r="AT45" s="73"/>
      <c r="AU45" s="67"/>
      <c r="AV45" s="67"/>
      <c r="AW45" s="67"/>
      <c r="AX45" s="67"/>
      <c r="AY45" s="67"/>
      <c r="AZ45" s="67"/>
      <c r="BA45" s="64"/>
      <c r="BB45" s="52"/>
      <c r="BC45" s="47"/>
      <c r="BD45" s="47"/>
      <c r="BE45" s="177"/>
      <c r="BF45" s="170"/>
      <c r="BG45" s="175"/>
      <c r="BH45" s="1"/>
    </row>
    <row r="46" spans="1:62" s="12" customFormat="1" x14ac:dyDescent="0.2">
      <c r="A46" s="50"/>
      <c r="B46" s="50">
        <v>781</v>
      </c>
      <c r="C46" s="16" t="s">
        <v>245</v>
      </c>
      <c r="D46" s="16" t="s">
        <v>51</v>
      </c>
      <c r="E46" s="50" t="s">
        <v>227</v>
      </c>
      <c r="F46" s="13"/>
      <c r="G46" s="95"/>
      <c r="H46" s="95"/>
      <c r="I46" s="95"/>
      <c r="J46" s="100"/>
      <c r="K46" s="95"/>
      <c r="L46" s="95"/>
      <c r="M46" s="95"/>
      <c r="N46" s="101"/>
      <c r="O46" s="94"/>
      <c r="P46" s="94"/>
      <c r="Q46" s="94"/>
      <c r="R46" s="94"/>
      <c r="S46" s="94"/>
      <c r="T46" s="94"/>
      <c r="U46" s="91"/>
      <c r="V46" s="101"/>
      <c r="W46" s="94"/>
      <c r="X46" s="94"/>
      <c r="Y46" s="94"/>
      <c r="Z46" s="94"/>
      <c r="AA46" s="94"/>
      <c r="AB46" s="94"/>
      <c r="AC46" s="91"/>
      <c r="AD46" s="101"/>
      <c r="AE46" s="94"/>
      <c r="AF46" s="94"/>
      <c r="AG46" s="94"/>
      <c r="AH46" s="94"/>
      <c r="AI46" s="94"/>
      <c r="AJ46" s="94"/>
      <c r="AK46" s="91"/>
      <c r="AL46" s="101"/>
      <c r="AM46" s="94"/>
      <c r="AN46" s="94"/>
      <c r="AO46" s="94"/>
      <c r="AP46" s="94"/>
      <c r="AQ46" s="94"/>
      <c r="AR46" s="94"/>
      <c r="AS46" s="91"/>
      <c r="AT46" s="101"/>
      <c r="AU46" s="94"/>
      <c r="AV46" s="94"/>
      <c r="AW46" s="94"/>
      <c r="AX46" s="94"/>
      <c r="AY46" s="94"/>
      <c r="AZ46" s="94"/>
      <c r="BA46" s="91"/>
      <c r="BB46" s="101"/>
      <c r="BC46" s="94"/>
      <c r="BD46" s="94"/>
      <c r="BE46" s="177"/>
      <c r="BF46" s="170"/>
      <c r="BG46" s="175"/>
      <c r="BH46" s="1"/>
    </row>
    <row r="47" spans="1:62" s="12" customFormat="1" x14ac:dyDescent="0.2">
      <c r="A47" s="95"/>
      <c r="B47" s="95">
        <v>151</v>
      </c>
      <c r="C47" s="16" t="s">
        <v>314</v>
      </c>
      <c r="D47" s="16" t="s">
        <v>122</v>
      </c>
      <c r="E47" s="95" t="s">
        <v>44</v>
      </c>
      <c r="F47" s="13"/>
      <c r="G47" s="95"/>
      <c r="H47" s="95"/>
      <c r="I47" s="95"/>
      <c r="J47" s="100"/>
      <c r="K47" s="95"/>
      <c r="L47" s="95"/>
      <c r="M47" s="95"/>
      <c r="N47" s="101"/>
      <c r="O47" s="94"/>
      <c r="P47" s="94"/>
      <c r="Q47" s="94"/>
      <c r="R47" s="94"/>
      <c r="S47" s="94"/>
      <c r="T47" s="94"/>
      <c r="U47" s="91"/>
      <c r="V47" s="101"/>
      <c r="W47" s="94"/>
      <c r="X47" s="94"/>
      <c r="Y47" s="94"/>
      <c r="Z47" s="94"/>
      <c r="AA47" s="94"/>
      <c r="AB47" s="94"/>
      <c r="AC47" s="91"/>
      <c r="AD47" s="101"/>
      <c r="AE47" s="94"/>
      <c r="AF47" s="94"/>
      <c r="AG47" s="94"/>
      <c r="AH47" s="94"/>
      <c r="AI47" s="94"/>
      <c r="AJ47" s="94"/>
      <c r="AK47" s="91"/>
      <c r="AL47" s="101"/>
      <c r="AM47" s="94"/>
      <c r="AN47" s="94"/>
      <c r="AO47" s="94"/>
      <c r="AP47" s="94"/>
      <c r="AQ47" s="94"/>
      <c r="AR47" s="94"/>
      <c r="AS47" s="91"/>
      <c r="AT47" s="101"/>
      <c r="AU47" s="94"/>
      <c r="AV47" s="94"/>
      <c r="AW47" s="94"/>
      <c r="AX47" s="94"/>
      <c r="AY47" s="94"/>
      <c r="AZ47" s="94"/>
      <c r="BA47" s="91"/>
      <c r="BB47" s="101"/>
      <c r="BC47" s="94"/>
      <c r="BD47" s="94"/>
      <c r="BE47" s="177"/>
      <c r="BF47" s="170"/>
      <c r="BG47" s="175"/>
      <c r="BH47" s="1"/>
    </row>
    <row r="48" spans="1:62" x14ac:dyDescent="0.2">
      <c r="A48" s="37"/>
      <c r="B48" s="37">
        <v>71</v>
      </c>
      <c r="C48" s="37" t="s">
        <v>317</v>
      </c>
      <c r="D48" s="37" t="s">
        <v>122</v>
      </c>
      <c r="E48" s="95" t="s">
        <v>227</v>
      </c>
      <c r="F48" s="13"/>
      <c r="G48" s="95"/>
      <c r="H48" s="95"/>
      <c r="I48" s="95"/>
      <c r="J48" s="100"/>
      <c r="K48" s="95"/>
      <c r="L48" s="95"/>
      <c r="M48" s="95"/>
      <c r="N48" s="101"/>
      <c r="O48" s="94"/>
      <c r="P48" s="94"/>
      <c r="Q48" s="94"/>
      <c r="R48" s="94"/>
      <c r="S48" s="94"/>
      <c r="T48" s="94"/>
      <c r="U48" s="91"/>
      <c r="V48" s="101"/>
      <c r="W48" s="94"/>
      <c r="X48" s="94"/>
      <c r="Y48" s="94"/>
      <c r="Z48" s="94"/>
      <c r="AA48" s="94"/>
      <c r="AB48" s="94"/>
      <c r="AC48" s="91"/>
      <c r="AD48" s="101"/>
      <c r="AE48" s="94"/>
      <c r="AF48" s="94"/>
      <c r="AG48" s="94"/>
      <c r="AH48" s="94"/>
      <c r="AI48" s="94"/>
      <c r="AJ48" s="94"/>
      <c r="AK48" s="91"/>
      <c r="AL48" s="101"/>
      <c r="AM48" s="94"/>
      <c r="AN48" s="94"/>
      <c r="AO48" s="94"/>
      <c r="AP48" s="94"/>
      <c r="AQ48" s="94"/>
      <c r="AR48" s="94"/>
      <c r="AS48" s="91"/>
      <c r="AT48" s="101"/>
      <c r="AU48" s="94"/>
      <c r="AV48" s="94"/>
      <c r="AW48" s="94"/>
      <c r="AX48" s="94"/>
      <c r="AY48" s="94"/>
      <c r="AZ48" s="94"/>
      <c r="BA48" s="91"/>
      <c r="BB48" s="101"/>
      <c r="BC48" s="94"/>
      <c r="BD48" s="94"/>
      <c r="BE48" s="177"/>
      <c r="BF48" s="170"/>
      <c r="BG48" s="175"/>
      <c r="BH48" s="23"/>
    </row>
    <row r="49" spans="1:61" x14ac:dyDescent="0.2">
      <c r="B49" s="10">
        <v>62</v>
      </c>
      <c r="C49" s="10" t="s">
        <v>315</v>
      </c>
      <c r="D49" s="10" t="s">
        <v>77</v>
      </c>
      <c r="E49" s="10" t="s">
        <v>316</v>
      </c>
      <c r="F49" s="5"/>
      <c r="G49" s="6"/>
      <c r="H49" s="6"/>
      <c r="I49" s="6"/>
      <c r="J49" s="6"/>
      <c r="K49" s="6"/>
      <c r="L49" s="6"/>
      <c r="M49" s="4"/>
      <c r="N49" s="5"/>
      <c r="O49" s="6"/>
      <c r="P49" s="6"/>
      <c r="Q49" s="6"/>
      <c r="R49" s="6"/>
      <c r="S49" s="6"/>
      <c r="T49" s="6"/>
      <c r="U49" s="103"/>
      <c r="V49" s="5"/>
      <c r="W49" s="6"/>
      <c r="X49" s="6"/>
      <c r="Y49" s="6"/>
      <c r="Z49" s="6"/>
      <c r="AA49" s="6"/>
      <c r="AB49" s="6"/>
      <c r="AC49" s="103"/>
      <c r="AD49" s="5"/>
      <c r="AE49" s="6"/>
      <c r="AF49" s="6"/>
      <c r="AG49" s="6"/>
      <c r="AH49" s="6"/>
      <c r="AI49" s="6"/>
      <c r="AJ49" s="6"/>
      <c r="AK49" s="8"/>
      <c r="AL49" s="5"/>
      <c r="AM49" s="6"/>
      <c r="AN49" s="6"/>
      <c r="AO49" s="6"/>
      <c r="AP49" s="6"/>
      <c r="AQ49" s="6"/>
      <c r="AR49" s="6"/>
      <c r="AS49" s="8"/>
      <c r="AT49" s="73"/>
      <c r="AU49" s="67"/>
      <c r="AV49" s="67"/>
      <c r="AW49" s="67"/>
      <c r="AX49" s="67"/>
      <c r="AY49" s="67"/>
      <c r="AZ49" s="67"/>
      <c r="BA49" s="64"/>
      <c r="BB49" s="5"/>
      <c r="BC49" s="6"/>
      <c r="BD49" s="6"/>
      <c r="BE49" s="109"/>
      <c r="BF49" s="4"/>
      <c r="BG49" s="97"/>
      <c r="BH49" s="21"/>
    </row>
    <row r="50" spans="1:61" x14ac:dyDescent="0.2">
      <c r="F50" s="6"/>
      <c r="G50" s="6"/>
      <c r="H50" s="6"/>
      <c r="I50" s="6"/>
      <c r="J50" s="6"/>
      <c r="K50" s="6"/>
      <c r="L50" s="6"/>
      <c r="M50" s="4"/>
      <c r="N50" s="6"/>
      <c r="O50" s="6"/>
      <c r="P50" s="6"/>
      <c r="Q50" s="6"/>
      <c r="R50" s="6"/>
      <c r="S50" s="6"/>
      <c r="T50" s="6"/>
      <c r="U50" s="9"/>
      <c r="V50" s="6"/>
      <c r="W50" s="6"/>
      <c r="X50" s="6"/>
      <c r="Y50" s="6"/>
      <c r="Z50" s="6"/>
      <c r="AA50" s="6"/>
      <c r="AB50" s="6"/>
      <c r="AC50" s="9"/>
      <c r="AD50" s="6"/>
      <c r="AE50" s="6"/>
      <c r="AF50" s="6"/>
      <c r="AG50" s="6"/>
      <c r="AH50" s="6"/>
      <c r="AI50" s="6"/>
      <c r="AJ50" s="6"/>
      <c r="AK50" s="9"/>
      <c r="AL50" s="6"/>
      <c r="AM50" s="6"/>
      <c r="AN50" s="6"/>
      <c r="AO50" s="6"/>
      <c r="AP50" s="6"/>
      <c r="AQ50" s="6"/>
      <c r="AR50" s="6"/>
      <c r="AS50" s="9"/>
      <c r="AT50" s="67"/>
      <c r="AU50" s="67"/>
      <c r="AV50" s="67"/>
      <c r="AW50" s="67"/>
      <c r="AX50" s="67"/>
      <c r="AY50" s="67"/>
      <c r="AZ50" s="67"/>
      <c r="BA50" s="63"/>
      <c r="BB50" s="6"/>
      <c r="BC50" s="6"/>
      <c r="BD50" s="6"/>
      <c r="BE50" s="9"/>
      <c r="BF50" s="4"/>
      <c r="BG50" s="98"/>
    </row>
    <row r="51" spans="1:61" s="25" customFormat="1" x14ac:dyDescent="0.2">
      <c r="A51" s="189" t="s">
        <v>165</v>
      </c>
      <c r="B51" s="189"/>
      <c r="C51" s="189"/>
      <c r="D51" s="189"/>
      <c r="E51" s="188"/>
      <c r="F51" s="182" t="s">
        <v>28</v>
      </c>
      <c r="G51" s="181"/>
      <c r="H51" s="181"/>
      <c r="I51" s="181"/>
      <c r="J51" s="181"/>
      <c r="K51" s="181"/>
      <c r="L51" s="181"/>
      <c r="M51" s="183"/>
      <c r="N51" s="180" t="s">
        <v>173</v>
      </c>
      <c r="O51" s="180"/>
      <c r="P51" s="180"/>
      <c r="Q51" s="180"/>
      <c r="R51" s="180"/>
      <c r="S51" s="180"/>
      <c r="T51" s="180"/>
      <c r="U51" s="180"/>
      <c r="V51" s="180" t="s">
        <v>228</v>
      </c>
      <c r="W51" s="180"/>
      <c r="X51" s="180"/>
      <c r="Y51" s="180"/>
      <c r="Z51" s="180"/>
      <c r="AA51" s="180"/>
      <c r="AB51" s="180"/>
      <c r="AC51" s="180"/>
      <c r="AD51" s="180" t="s">
        <v>246</v>
      </c>
      <c r="AE51" s="180"/>
      <c r="AF51" s="180"/>
      <c r="AG51" s="180"/>
      <c r="AH51" s="180"/>
      <c r="AI51" s="180"/>
      <c r="AJ51" s="180"/>
      <c r="AK51" s="180"/>
      <c r="AL51" s="180" t="s">
        <v>30</v>
      </c>
      <c r="AM51" s="180"/>
      <c r="AN51" s="180"/>
      <c r="AO51" s="180"/>
      <c r="AP51" s="180"/>
      <c r="AQ51" s="180"/>
      <c r="AR51" s="180"/>
      <c r="AS51" s="180"/>
      <c r="AT51" s="180" t="s">
        <v>28</v>
      </c>
      <c r="AU51" s="180"/>
      <c r="AV51" s="180"/>
      <c r="AW51" s="180"/>
      <c r="AX51" s="180"/>
      <c r="AY51" s="180"/>
      <c r="AZ51" s="180"/>
      <c r="BA51" s="180"/>
      <c r="BB51" s="180" t="s">
        <v>381</v>
      </c>
      <c r="BC51" s="180"/>
      <c r="BD51" s="180"/>
      <c r="BE51" s="180"/>
      <c r="BF51" s="4"/>
      <c r="BG51" s="100"/>
    </row>
    <row r="52" spans="1:61" x14ac:dyDescent="0.2">
      <c r="A52" s="10" t="s">
        <v>1</v>
      </c>
      <c r="B52" s="10" t="s">
        <v>2</v>
      </c>
      <c r="C52" s="10" t="s">
        <v>3</v>
      </c>
      <c r="D52" s="10" t="s">
        <v>45</v>
      </c>
      <c r="E52" s="10" t="s">
        <v>4</v>
      </c>
      <c r="F52" s="5" t="s">
        <v>5</v>
      </c>
      <c r="G52" s="184" t="s">
        <v>8</v>
      </c>
      <c r="H52" s="184"/>
      <c r="I52" s="184" t="s">
        <v>9</v>
      </c>
      <c r="J52" s="184"/>
      <c r="K52" s="184" t="s">
        <v>10</v>
      </c>
      <c r="L52" s="184"/>
      <c r="M52" s="8" t="s">
        <v>6</v>
      </c>
      <c r="N52" s="2" t="s">
        <v>5</v>
      </c>
      <c r="O52" s="185" t="s">
        <v>8</v>
      </c>
      <c r="P52" s="185"/>
      <c r="Q52" s="185" t="s">
        <v>9</v>
      </c>
      <c r="R52" s="185"/>
      <c r="S52" s="185" t="s">
        <v>10</v>
      </c>
      <c r="T52" s="185"/>
      <c r="U52" s="4" t="s">
        <v>6</v>
      </c>
      <c r="V52" s="5" t="s">
        <v>5</v>
      </c>
      <c r="W52" s="184" t="s">
        <v>8</v>
      </c>
      <c r="X52" s="184"/>
      <c r="Y52" s="184" t="s">
        <v>9</v>
      </c>
      <c r="Z52" s="184"/>
      <c r="AA52" s="184" t="s">
        <v>10</v>
      </c>
      <c r="AB52" s="184"/>
      <c r="AC52" s="8" t="s">
        <v>6</v>
      </c>
      <c r="AD52" s="2" t="s">
        <v>5</v>
      </c>
      <c r="AE52" s="185" t="s">
        <v>8</v>
      </c>
      <c r="AF52" s="185"/>
      <c r="AG52" s="185" t="s">
        <v>9</v>
      </c>
      <c r="AH52" s="185"/>
      <c r="AI52" s="185" t="s">
        <v>10</v>
      </c>
      <c r="AJ52" s="185"/>
      <c r="AK52" s="4" t="s">
        <v>6</v>
      </c>
      <c r="AL52" s="5" t="s">
        <v>5</v>
      </c>
      <c r="AM52" s="184" t="s">
        <v>8</v>
      </c>
      <c r="AN52" s="184"/>
      <c r="AO52" s="184" t="s">
        <v>9</v>
      </c>
      <c r="AP52" s="184"/>
      <c r="AQ52" s="184" t="s">
        <v>10</v>
      </c>
      <c r="AR52" s="184"/>
      <c r="AS52" s="8" t="s">
        <v>6</v>
      </c>
      <c r="AT52" s="131" t="s">
        <v>5</v>
      </c>
      <c r="AU52" s="184" t="s">
        <v>8</v>
      </c>
      <c r="AV52" s="184"/>
      <c r="AW52" s="184" t="s">
        <v>9</v>
      </c>
      <c r="AX52" s="184"/>
      <c r="AY52" s="184" t="s">
        <v>10</v>
      </c>
      <c r="AZ52" s="184"/>
      <c r="BA52" s="121" t="s">
        <v>6</v>
      </c>
      <c r="BB52" s="131" t="s">
        <v>5</v>
      </c>
      <c r="BC52" s="184" t="s">
        <v>39</v>
      </c>
      <c r="BD52" s="184"/>
      <c r="BE52" s="121" t="s">
        <v>6</v>
      </c>
      <c r="BF52" s="4"/>
      <c r="BG52" s="98" t="s">
        <v>13</v>
      </c>
      <c r="BH52" s="21"/>
    </row>
    <row r="53" spans="1:61" x14ac:dyDescent="0.2">
      <c r="A53" s="10">
        <v>1</v>
      </c>
      <c r="B53" s="10">
        <v>9</v>
      </c>
      <c r="C53" s="10" t="s">
        <v>95</v>
      </c>
      <c r="D53" s="10" t="s">
        <v>96</v>
      </c>
      <c r="E53" s="10" t="s">
        <v>82</v>
      </c>
      <c r="F53" s="5">
        <v>2</v>
      </c>
      <c r="G53" s="6"/>
      <c r="H53" s="6" t="s">
        <v>27</v>
      </c>
      <c r="I53" s="6">
        <v>2</v>
      </c>
      <c r="J53" s="6" t="s">
        <v>26</v>
      </c>
      <c r="K53" s="6"/>
      <c r="L53" s="6" t="s">
        <v>27</v>
      </c>
      <c r="M53" s="4">
        <f>SUM(F53,G53,H53,I53,J53,K53,L53)</f>
        <v>4</v>
      </c>
      <c r="N53" s="5">
        <v>3</v>
      </c>
      <c r="O53" s="6">
        <v>2</v>
      </c>
      <c r="P53" s="6">
        <v>19</v>
      </c>
      <c r="Q53" s="6">
        <v>2</v>
      </c>
      <c r="R53" s="6">
        <v>15</v>
      </c>
      <c r="S53" s="6">
        <v>2</v>
      </c>
      <c r="T53" s="6">
        <v>19</v>
      </c>
      <c r="U53" s="8">
        <f>SUM(N53,O53,P53,Q53,R53,S53,T53)</f>
        <v>62</v>
      </c>
      <c r="V53" s="5"/>
      <c r="W53" s="6"/>
      <c r="X53" s="6"/>
      <c r="Y53" s="6"/>
      <c r="Z53" s="6"/>
      <c r="AA53" s="6"/>
      <c r="AB53" s="6"/>
      <c r="AC53" s="8"/>
      <c r="AD53" s="5">
        <v>2</v>
      </c>
      <c r="AE53" s="6">
        <v>2</v>
      </c>
      <c r="AF53" s="6">
        <v>24</v>
      </c>
      <c r="AG53" s="6">
        <v>2</v>
      </c>
      <c r="AH53" s="6">
        <v>24</v>
      </c>
      <c r="AI53" s="6">
        <v>2</v>
      </c>
      <c r="AJ53" s="6">
        <v>19</v>
      </c>
      <c r="AK53" s="8">
        <f>SUM(AD53,AE53,AF53,AG53,AH53,AI53,AJ53)</f>
        <v>75</v>
      </c>
      <c r="AL53" s="5"/>
      <c r="AM53" s="6"/>
      <c r="AN53" s="6"/>
      <c r="AO53" s="6"/>
      <c r="AP53" s="6"/>
      <c r="AQ53" s="6"/>
      <c r="AR53" s="6"/>
      <c r="AS53" s="8"/>
      <c r="AT53" s="73">
        <v>3</v>
      </c>
      <c r="AU53" s="67">
        <v>2</v>
      </c>
      <c r="AV53" s="67">
        <v>24</v>
      </c>
      <c r="AW53" s="67">
        <v>2</v>
      </c>
      <c r="AX53" s="67">
        <v>12</v>
      </c>
      <c r="AY53" s="67">
        <v>2</v>
      </c>
      <c r="AZ53" s="67">
        <v>19</v>
      </c>
      <c r="BA53" s="64">
        <f>SUM(AT53,AU53,AV53,AW53,AX53,AY53,AZ53)</f>
        <v>64</v>
      </c>
      <c r="BB53" s="5">
        <v>2</v>
      </c>
      <c r="BC53" s="6">
        <v>2</v>
      </c>
      <c r="BD53" s="6">
        <v>12</v>
      </c>
      <c r="BE53" s="109">
        <f>SUM(BB53,BC53,BD53)</f>
        <v>16</v>
      </c>
      <c r="BF53" s="4" t="s">
        <v>14</v>
      </c>
      <c r="BG53" s="97">
        <f>SUM(M53,U53,AC53,AK53,AS53,BA53,BE53)</f>
        <v>221</v>
      </c>
      <c r="BH53" s="21"/>
      <c r="BI53" s="1">
        <f t="shared" ref="BI53:BI65" si="2">COUNT(M53,U53,AC53,AK53,AS53,BA53)</f>
        <v>4</v>
      </c>
    </row>
    <row r="54" spans="1:61" x14ac:dyDescent="0.2">
      <c r="A54" s="10">
        <v>2</v>
      </c>
      <c r="B54" s="10">
        <v>7</v>
      </c>
      <c r="C54" s="10" t="s">
        <v>92</v>
      </c>
      <c r="D54" s="10" t="s">
        <v>51</v>
      </c>
      <c r="E54" s="10" t="s">
        <v>93</v>
      </c>
      <c r="F54" s="5">
        <v>5</v>
      </c>
      <c r="G54" s="6">
        <v>2</v>
      </c>
      <c r="H54" s="6">
        <v>24</v>
      </c>
      <c r="I54" s="6">
        <v>2</v>
      </c>
      <c r="J54" s="6">
        <v>19</v>
      </c>
      <c r="K54" s="6">
        <v>2</v>
      </c>
      <c r="L54" s="6">
        <v>24</v>
      </c>
      <c r="M54" s="4">
        <f>SUM(F54,G54,H54,I54,J54,K54,L54)</f>
        <v>78</v>
      </c>
      <c r="N54" s="5">
        <v>5</v>
      </c>
      <c r="O54" s="6">
        <v>2</v>
      </c>
      <c r="P54" s="6">
        <v>15</v>
      </c>
      <c r="Q54" s="6">
        <v>2</v>
      </c>
      <c r="R54" s="6">
        <v>19</v>
      </c>
      <c r="S54" s="6">
        <v>2</v>
      </c>
      <c r="T54" s="6">
        <v>24</v>
      </c>
      <c r="U54" s="8">
        <f>SUM(N54,O54,P54,Q54,R54,S54,T54)</f>
        <v>69</v>
      </c>
      <c r="V54" s="5"/>
      <c r="W54" s="6"/>
      <c r="X54" s="6"/>
      <c r="Y54" s="6"/>
      <c r="Z54" s="6"/>
      <c r="AA54" s="6"/>
      <c r="AB54" s="6"/>
      <c r="AC54" s="8"/>
      <c r="AD54" s="5">
        <v>5</v>
      </c>
      <c r="AE54" s="6">
        <v>2</v>
      </c>
      <c r="AF54" s="6">
        <v>9</v>
      </c>
      <c r="AG54" s="6">
        <v>2</v>
      </c>
      <c r="AH54" s="6">
        <v>9</v>
      </c>
      <c r="AI54" s="6">
        <v>2</v>
      </c>
      <c r="AJ54" s="6">
        <v>24</v>
      </c>
      <c r="AK54" s="8">
        <f>SUM(AD54,AE54,AF54,AG54,AH54,AI54,AJ54)</f>
        <v>53</v>
      </c>
      <c r="AL54" s="5"/>
      <c r="AM54" s="6"/>
      <c r="AN54" s="6"/>
      <c r="AO54" s="6"/>
      <c r="AP54" s="6"/>
      <c r="AQ54" s="6"/>
      <c r="AR54" s="6"/>
      <c r="AS54" s="8"/>
      <c r="AT54" s="73"/>
      <c r="AU54" s="67"/>
      <c r="AV54" s="67"/>
      <c r="AW54" s="67"/>
      <c r="AX54" s="67"/>
      <c r="AY54" s="67"/>
      <c r="AZ54" s="67"/>
      <c r="BA54" s="64"/>
      <c r="BB54" s="5"/>
      <c r="BC54" s="6"/>
      <c r="BD54" s="6"/>
      <c r="BE54" s="109"/>
      <c r="BF54" s="4" t="s">
        <v>14</v>
      </c>
      <c r="BG54" s="97">
        <f>SUM(M54,U54,AC54,AK54,AS54,BA54,BE54)</f>
        <v>200</v>
      </c>
      <c r="BH54" s="21"/>
      <c r="BI54" s="1">
        <f t="shared" si="2"/>
        <v>3</v>
      </c>
    </row>
    <row r="55" spans="1:61" x14ac:dyDescent="0.2">
      <c r="A55" s="10">
        <v>3</v>
      </c>
      <c r="B55" s="10">
        <v>78</v>
      </c>
      <c r="C55" s="10" t="s">
        <v>265</v>
      </c>
      <c r="D55" s="10" t="s">
        <v>66</v>
      </c>
      <c r="E55" s="10" t="s">
        <v>82</v>
      </c>
      <c r="F55" s="5"/>
      <c r="G55" s="6"/>
      <c r="H55" s="6"/>
      <c r="I55" s="6"/>
      <c r="J55" s="6"/>
      <c r="K55" s="6"/>
      <c r="L55" s="6"/>
      <c r="M55" s="4"/>
      <c r="N55" s="5"/>
      <c r="O55" s="6"/>
      <c r="P55" s="6"/>
      <c r="Q55" s="6"/>
      <c r="R55" s="6"/>
      <c r="S55" s="6"/>
      <c r="T55" s="6"/>
      <c r="U55" s="8"/>
      <c r="V55" s="5"/>
      <c r="W55" s="6"/>
      <c r="X55" s="6"/>
      <c r="Y55" s="6"/>
      <c r="Z55" s="6"/>
      <c r="AA55" s="6"/>
      <c r="AB55" s="6"/>
      <c r="AC55" s="8"/>
      <c r="AD55" s="5">
        <v>2</v>
      </c>
      <c r="AE55" s="6">
        <v>2</v>
      </c>
      <c r="AF55" s="6">
        <v>15</v>
      </c>
      <c r="AG55" s="6">
        <v>2</v>
      </c>
      <c r="AH55" s="6">
        <v>15</v>
      </c>
      <c r="AI55" s="6">
        <v>2</v>
      </c>
      <c r="AJ55" s="6">
        <v>12</v>
      </c>
      <c r="AK55" s="8">
        <f>SUM(AD55,AE55,AF55,AG55,AH55,AI55,AJ55)</f>
        <v>50</v>
      </c>
      <c r="AL55" s="5"/>
      <c r="AM55" s="6"/>
      <c r="AN55" s="6"/>
      <c r="AO55" s="6"/>
      <c r="AP55" s="6"/>
      <c r="AQ55" s="6"/>
      <c r="AR55" s="6"/>
      <c r="AS55" s="8"/>
      <c r="AT55" s="73">
        <v>2</v>
      </c>
      <c r="AU55" s="67">
        <v>2</v>
      </c>
      <c r="AV55" s="67">
        <v>15</v>
      </c>
      <c r="AW55" s="67">
        <v>2</v>
      </c>
      <c r="AX55" s="67">
        <v>24</v>
      </c>
      <c r="AY55" s="67">
        <v>2</v>
      </c>
      <c r="AZ55" s="67">
        <v>15</v>
      </c>
      <c r="BA55" s="64">
        <f>SUM(AT55,AU55,AV55,AW55,AX55,AY55,AZ55)</f>
        <v>62</v>
      </c>
      <c r="BB55" s="5">
        <v>5</v>
      </c>
      <c r="BC55" s="6">
        <v>2</v>
      </c>
      <c r="BD55" s="6">
        <v>19</v>
      </c>
      <c r="BE55" s="109">
        <f>SUM(BB55,BC55,BD55)</f>
        <v>26</v>
      </c>
      <c r="BF55" s="4" t="s">
        <v>14</v>
      </c>
      <c r="BG55" s="97">
        <f>SUM(M55,U55,AC55,AK55,AS55,BA55,BE55)</f>
        <v>138</v>
      </c>
      <c r="BH55" s="21"/>
      <c r="BI55" s="1">
        <f t="shared" si="2"/>
        <v>2</v>
      </c>
    </row>
    <row r="56" spans="1:61" x14ac:dyDescent="0.2">
      <c r="A56" s="10">
        <v>4</v>
      </c>
      <c r="B56" s="10">
        <v>40</v>
      </c>
      <c r="C56" s="10" t="s">
        <v>94</v>
      </c>
      <c r="D56" s="10" t="s">
        <v>62</v>
      </c>
      <c r="E56" s="10" t="s">
        <v>69</v>
      </c>
      <c r="F56" s="5">
        <v>3</v>
      </c>
      <c r="G56" s="6">
        <v>2</v>
      </c>
      <c r="H56" s="6">
        <v>19</v>
      </c>
      <c r="I56" s="6">
        <v>2</v>
      </c>
      <c r="J56" s="6">
        <v>24</v>
      </c>
      <c r="K56" s="6">
        <v>2</v>
      </c>
      <c r="L56" s="6" t="s">
        <v>26</v>
      </c>
      <c r="M56" s="4">
        <f>SUM(F56,G56,H56,I56,J56,K56,L56)</f>
        <v>52</v>
      </c>
      <c r="N56" s="5">
        <v>2</v>
      </c>
      <c r="O56" s="6">
        <v>2</v>
      </c>
      <c r="P56" s="6">
        <v>24</v>
      </c>
      <c r="Q56" s="6">
        <v>2</v>
      </c>
      <c r="R56" s="6">
        <v>24</v>
      </c>
      <c r="S56" s="6">
        <v>2</v>
      </c>
      <c r="T56" s="6" t="s">
        <v>26</v>
      </c>
      <c r="U56" s="64">
        <f>SUM(N56,O56,P56,Q56,R56,S56,T56)</f>
        <v>56</v>
      </c>
      <c r="V56" s="5"/>
      <c r="W56" s="6"/>
      <c r="X56" s="6"/>
      <c r="Y56" s="6"/>
      <c r="Z56" s="6"/>
      <c r="AA56" s="6"/>
      <c r="AB56" s="6"/>
      <c r="AC56" s="64"/>
      <c r="AD56" s="5"/>
      <c r="AE56" s="6"/>
      <c r="AF56" s="6"/>
      <c r="AG56" s="6"/>
      <c r="AH56" s="6"/>
      <c r="AI56" s="6"/>
      <c r="AJ56" s="6"/>
      <c r="AK56" s="8"/>
      <c r="AL56" s="5"/>
      <c r="AM56" s="6"/>
      <c r="AN56" s="6"/>
      <c r="AO56" s="6"/>
      <c r="AP56" s="6"/>
      <c r="AQ56" s="6"/>
      <c r="AR56" s="6"/>
      <c r="AS56" s="8"/>
      <c r="AT56" s="73"/>
      <c r="AU56" s="67"/>
      <c r="AV56" s="67"/>
      <c r="AW56" s="67"/>
      <c r="AX56" s="67"/>
      <c r="AY56" s="67"/>
      <c r="AZ56" s="67"/>
      <c r="BA56" s="64"/>
      <c r="BB56" s="5">
        <v>2</v>
      </c>
      <c r="BC56" s="6">
        <v>2</v>
      </c>
      <c r="BD56" s="6">
        <v>15</v>
      </c>
      <c r="BE56" s="109">
        <f>SUM(BB56,BC56,BD56)</f>
        <v>19</v>
      </c>
      <c r="BF56" s="4" t="s">
        <v>14</v>
      </c>
      <c r="BG56" s="97">
        <f>SUM(M56,U56,AC56,AK56,AS56,BA56,BE56)</f>
        <v>127</v>
      </c>
      <c r="BH56" s="21"/>
      <c r="BI56" s="1">
        <f t="shared" si="2"/>
        <v>2</v>
      </c>
    </row>
    <row r="57" spans="1:61" x14ac:dyDescent="0.2">
      <c r="A57" s="59">
        <v>5</v>
      </c>
      <c r="B57" s="37">
        <v>1</v>
      </c>
      <c r="C57" s="37" t="s">
        <v>318</v>
      </c>
      <c r="D57" s="37" t="s">
        <v>88</v>
      </c>
      <c r="E57" s="37" t="s">
        <v>321</v>
      </c>
      <c r="F57" s="32"/>
      <c r="G57" s="33"/>
      <c r="H57" s="33"/>
      <c r="I57" s="33"/>
      <c r="J57" s="33"/>
      <c r="K57" s="33"/>
      <c r="L57" s="33"/>
      <c r="M57" s="35"/>
      <c r="N57" s="32"/>
      <c r="O57" s="33"/>
      <c r="P57" s="33"/>
      <c r="Q57" s="33"/>
      <c r="R57" s="33"/>
      <c r="S57" s="33"/>
      <c r="T57" s="33"/>
      <c r="U57" s="64"/>
      <c r="V57" s="32"/>
      <c r="W57" s="33"/>
      <c r="X57" s="33"/>
      <c r="Y57" s="33"/>
      <c r="Z57" s="33"/>
      <c r="AA57" s="33"/>
      <c r="AB57" s="33"/>
      <c r="AC57" s="64"/>
      <c r="AD57" s="32"/>
      <c r="AE57" s="33"/>
      <c r="AF57" s="33"/>
      <c r="AG57" s="33"/>
      <c r="AH57" s="33"/>
      <c r="AI57" s="33"/>
      <c r="AJ57" s="33"/>
      <c r="AK57" s="36"/>
      <c r="AL57" s="32">
        <v>2</v>
      </c>
      <c r="AM57" s="33">
        <v>2</v>
      </c>
      <c r="AN57" s="33">
        <v>6</v>
      </c>
      <c r="AO57" s="33">
        <v>2</v>
      </c>
      <c r="AP57" s="33">
        <v>6</v>
      </c>
      <c r="AQ57" s="33">
        <v>2</v>
      </c>
      <c r="AR57" s="33">
        <v>9</v>
      </c>
      <c r="AS57" s="36">
        <f>SUM(AL57,AM57,AN57,AO57,AP57,AQ57,AR57)</f>
        <v>29</v>
      </c>
      <c r="AT57" s="73">
        <v>5</v>
      </c>
      <c r="AU57" s="67">
        <v>2</v>
      </c>
      <c r="AV57" s="67">
        <v>19</v>
      </c>
      <c r="AW57" s="67">
        <v>2</v>
      </c>
      <c r="AX57" s="67">
        <v>19</v>
      </c>
      <c r="AY57" s="67">
        <v>2</v>
      </c>
      <c r="AZ57" s="67">
        <v>24</v>
      </c>
      <c r="BA57" s="64">
        <f>SUM(AT57,AU57,AV57,AW57,AX57,AY57,AZ57)</f>
        <v>73</v>
      </c>
      <c r="BB57" s="32">
        <v>2</v>
      </c>
      <c r="BC57" s="33">
        <v>2</v>
      </c>
      <c r="BD57" s="33" t="s">
        <v>26</v>
      </c>
      <c r="BE57" s="109">
        <f>SUM(BB57,BC57,BD57)</f>
        <v>4</v>
      </c>
      <c r="BF57" s="35" t="s">
        <v>14</v>
      </c>
      <c r="BG57" s="97">
        <f>SUM(M57,U57,AC57,AK57,AS57,BA57,BE57)</f>
        <v>106</v>
      </c>
      <c r="BH57" s="21"/>
      <c r="BI57" s="1">
        <f t="shared" si="2"/>
        <v>2</v>
      </c>
    </row>
    <row r="58" spans="1:61" x14ac:dyDescent="0.2">
      <c r="A58" s="59">
        <v>6</v>
      </c>
      <c r="B58" s="50">
        <v>288</v>
      </c>
      <c r="C58" s="50" t="s">
        <v>196</v>
      </c>
      <c r="D58" s="50" t="s">
        <v>88</v>
      </c>
      <c r="E58" s="50" t="s">
        <v>44</v>
      </c>
      <c r="F58" s="52"/>
      <c r="G58" s="47"/>
      <c r="H58" s="47"/>
      <c r="I58" s="47"/>
      <c r="J58" s="47"/>
      <c r="K58" s="47"/>
      <c r="L58" s="47"/>
      <c r="M58" s="45"/>
      <c r="N58" s="52"/>
      <c r="O58" s="47"/>
      <c r="P58" s="47"/>
      <c r="Q58" s="47"/>
      <c r="R58" s="47"/>
      <c r="S58" s="47"/>
      <c r="T58" s="47"/>
      <c r="U58" s="121"/>
      <c r="V58" s="52"/>
      <c r="W58" s="47"/>
      <c r="X58" s="47"/>
      <c r="Y58" s="47"/>
      <c r="Z58" s="47"/>
      <c r="AA58" s="47"/>
      <c r="AB58" s="47"/>
      <c r="AC58" s="121"/>
      <c r="AD58" s="52">
        <v>3</v>
      </c>
      <c r="AE58" s="47">
        <v>2</v>
      </c>
      <c r="AF58" s="47">
        <v>12</v>
      </c>
      <c r="AG58" s="47">
        <v>2</v>
      </c>
      <c r="AH58" s="47">
        <v>12</v>
      </c>
      <c r="AI58" s="47">
        <v>2</v>
      </c>
      <c r="AJ58" s="47">
        <v>15</v>
      </c>
      <c r="AK58" s="44">
        <f>SUM(AD58,AE58,AF58,AG58,AH58,AI58,AJ58)</f>
        <v>48</v>
      </c>
      <c r="AL58" s="52"/>
      <c r="AM58" s="47"/>
      <c r="AN58" s="47"/>
      <c r="AO58" s="47"/>
      <c r="AP58" s="47"/>
      <c r="AQ58" s="47"/>
      <c r="AR58" s="47"/>
      <c r="AS58" s="44"/>
      <c r="AT58" s="73">
        <v>2</v>
      </c>
      <c r="AU58" s="67">
        <v>2</v>
      </c>
      <c r="AV58" s="67">
        <v>12</v>
      </c>
      <c r="AW58" s="67">
        <v>2</v>
      </c>
      <c r="AX58" s="67">
        <v>15</v>
      </c>
      <c r="AY58" s="67">
        <v>2</v>
      </c>
      <c r="AZ58" s="67">
        <v>12</v>
      </c>
      <c r="BA58" s="64">
        <f>SUM(AT58,AU58,AV58,AW58,AX58,AY58,AZ58)</f>
        <v>47</v>
      </c>
      <c r="BB58" s="52">
        <v>2</v>
      </c>
      <c r="BC58" s="47">
        <v>2</v>
      </c>
      <c r="BD58" s="47">
        <v>4</v>
      </c>
      <c r="BE58" s="109">
        <f>SUM(BB58,BC58,BD58)</f>
        <v>8</v>
      </c>
      <c r="BF58" s="45" t="s">
        <v>14</v>
      </c>
      <c r="BG58" s="97">
        <f>SUM(M58,U58,AC58,AK58,AS58,BA58,BE58)</f>
        <v>103</v>
      </c>
      <c r="BH58" s="21"/>
      <c r="BI58" s="1">
        <f t="shared" si="2"/>
        <v>2</v>
      </c>
    </row>
    <row r="59" spans="1:61" x14ac:dyDescent="0.2">
      <c r="A59" s="59">
        <v>7</v>
      </c>
      <c r="B59" s="50">
        <v>96</v>
      </c>
      <c r="C59" s="50" t="s">
        <v>207</v>
      </c>
      <c r="D59" s="50" t="s">
        <v>77</v>
      </c>
      <c r="E59" s="50" t="s">
        <v>221</v>
      </c>
      <c r="F59" s="52"/>
      <c r="G59" s="47"/>
      <c r="H59" s="47"/>
      <c r="I59" s="47"/>
      <c r="J59" s="47"/>
      <c r="K59" s="47"/>
      <c r="L59" s="47"/>
      <c r="M59" s="45"/>
      <c r="N59" s="52"/>
      <c r="O59" s="47">
        <v>2</v>
      </c>
      <c r="P59" s="47" t="s">
        <v>26</v>
      </c>
      <c r="Q59" s="47"/>
      <c r="R59" s="47"/>
      <c r="S59" s="47"/>
      <c r="T59" s="47"/>
      <c r="U59" s="44">
        <f>SUM(N59,O59,P59,Q59,R59,S59,T59)</f>
        <v>2</v>
      </c>
      <c r="V59" s="52"/>
      <c r="W59" s="47"/>
      <c r="X59" s="47"/>
      <c r="Y59" s="47"/>
      <c r="Z59" s="47"/>
      <c r="AA59" s="47"/>
      <c r="AB59" s="47"/>
      <c r="AC59" s="44"/>
      <c r="AD59" s="52">
        <v>2</v>
      </c>
      <c r="AE59" s="47">
        <v>2</v>
      </c>
      <c r="AF59" s="47">
        <v>19</v>
      </c>
      <c r="AG59" s="47">
        <v>2</v>
      </c>
      <c r="AH59" s="47">
        <v>19</v>
      </c>
      <c r="AI59" s="47"/>
      <c r="AJ59" s="47" t="s">
        <v>27</v>
      </c>
      <c r="AK59" s="44">
        <f>SUM(AD59,AE59,AF59,AG59,AH59,AI59,AJ59)</f>
        <v>44</v>
      </c>
      <c r="AL59" s="52"/>
      <c r="AM59" s="47"/>
      <c r="AN59" s="47"/>
      <c r="AO59" s="47"/>
      <c r="AP59" s="47"/>
      <c r="AQ59" s="47"/>
      <c r="AR59" s="47"/>
      <c r="AS59" s="44"/>
      <c r="AT59" s="73"/>
      <c r="AU59" s="67"/>
      <c r="AV59" s="67"/>
      <c r="AW59" s="67"/>
      <c r="AX59" s="67"/>
      <c r="AY59" s="67"/>
      <c r="AZ59" s="67"/>
      <c r="BA59" s="64"/>
      <c r="BB59" s="52"/>
      <c r="BC59" s="47"/>
      <c r="BD59" s="47"/>
      <c r="BE59" s="109"/>
      <c r="BF59" s="45" t="s">
        <v>14</v>
      </c>
      <c r="BG59" s="97">
        <f>SUM(M59,U59,AC59,AK59,AS59,BA59,BE59)</f>
        <v>46</v>
      </c>
      <c r="BH59" s="21"/>
      <c r="BI59" s="1">
        <f t="shared" si="2"/>
        <v>2</v>
      </c>
    </row>
    <row r="60" spans="1:61" s="12" customFormat="1" x14ac:dyDescent="0.2">
      <c r="A60" s="59">
        <v>8</v>
      </c>
      <c r="B60" s="59">
        <v>79</v>
      </c>
      <c r="C60" s="59" t="s">
        <v>319</v>
      </c>
      <c r="D60" s="59" t="s">
        <v>77</v>
      </c>
      <c r="E60" s="59" t="s">
        <v>320</v>
      </c>
      <c r="F60" s="62"/>
      <c r="G60" s="58"/>
      <c r="H60" s="58"/>
      <c r="I60" s="58"/>
      <c r="J60" s="58"/>
      <c r="K60" s="58"/>
      <c r="L60" s="58"/>
      <c r="M60" s="57"/>
      <c r="N60" s="62"/>
      <c r="O60" s="58"/>
      <c r="P60" s="58"/>
      <c r="Q60" s="58"/>
      <c r="R60" s="58"/>
      <c r="S60" s="58"/>
      <c r="T60" s="58"/>
      <c r="U60" s="63"/>
      <c r="V60" s="62"/>
      <c r="W60" s="58"/>
      <c r="X60" s="58"/>
      <c r="Y60" s="58"/>
      <c r="Z60" s="58"/>
      <c r="AA60" s="58"/>
      <c r="AB60" s="58"/>
      <c r="AC60" s="63"/>
      <c r="AD60" s="62"/>
      <c r="AE60" s="58"/>
      <c r="AF60" s="58"/>
      <c r="AG60" s="58"/>
      <c r="AH60" s="58"/>
      <c r="AI60" s="58"/>
      <c r="AJ60" s="58"/>
      <c r="AK60" s="56"/>
      <c r="AL60" s="62">
        <v>3</v>
      </c>
      <c r="AM60" s="58">
        <v>2</v>
      </c>
      <c r="AN60" s="58">
        <v>9</v>
      </c>
      <c r="AO60" s="58">
        <v>2</v>
      </c>
      <c r="AP60" s="58">
        <v>9</v>
      </c>
      <c r="AQ60" s="58">
        <v>2</v>
      </c>
      <c r="AR60" s="58">
        <v>6</v>
      </c>
      <c r="AS60" s="56">
        <f>SUM(AL60,AM60,AN60,AO60,AP60,AQ60,AR60)</f>
        <v>33</v>
      </c>
      <c r="AT60" s="73"/>
      <c r="AU60" s="67"/>
      <c r="AV60" s="67"/>
      <c r="AW60" s="67"/>
      <c r="AX60" s="67"/>
      <c r="AY60" s="67"/>
      <c r="AZ60" s="67"/>
      <c r="BA60" s="64"/>
      <c r="BB60" s="62"/>
      <c r="BC60" s="58"/>
      <c r="BD60" s="58"/>
      <c r="BE60" s="109"/>
      <c r="BF60" s="57" t="s">
        <v>14</v>
      </c>
      <c r="BG60" s="97">
        <f>SUM(M60,U60,AC60,AK60,AS60,BA60,BE60)</f>
        <v>33</v>
      </c>
      <c r="BH60" s="21"/>
      <c r="BI60" s="1">
        <f t="shared" si="2"/>
        <v>1</v>
      </c>
    </row>
    <row r="61" spans="1:61" s="12" customFormat="1" x14ac:dyDescent="0.2">
      <c r="A61" s="59">
        <v>9</v>
      </c>
      <c r="B61" s="59">
        <v>87</v>
      </c>
      <c r="C61" s="59" t="s">
        <v>97</v>
      </c>
      <c r="D61" s="59" t="s">
        <v>84</v>
      </c>
      <c r="E61" s="59" t="s">
        <v>98</v>
      </c>
      <c r="F61" s="62">
        <v>2</v>
      </c>
      <c r="G61" s="58">
        <v>2</v>
      </c>
      <c r="H61" s="58">
        <v>15</v>
      </c>
      <c r="I61" s="58"/>
      <c r="J61" s="58" t="s">
        <v>27</v>
      </c>
      <c r="K61" s="58"/>
      <c r="L61" s="58" t="s">
        <v>27</v>
      </c>
      <c r="M61" s="57">
        <f>SUM(F61,G61,H61,I61,J61,K61,L61)</f>
        <v>19</v>
      </c>
      <c r="N61" s="62"/>
      <c r="O61" s="58"/>
      <c r="P61" s="58"/>
      <c r="Q61" s="58"/>
      <c r="R61" s="58"/>
      <c r="S61" s="58"/>
      <c r="T61" s="58"/>
      <c r="U61" s="55"/>
      <c r="V61" s="62"/>
      <c r="W61" s="58"/>
      <c r="X61" s="58"/>
      <c r="Y61" s="58"/>
      <c r="Z61" s="58"/>
      <c r="AA61" s="58"/>
      <c r="AB61" s="58"/>
      <c r="AC61" s="55"/>
      <c r="AD61" s="62"/>
      <c r="AE61" s="58"/>
      <c r="AF61" s="58"/>
      <c r="AG61" s="58"/>
      <c r="AH61" s="58"/>
      <c r="AI61" s="58"/>
      <c r="AJ61" s="58"/>
      <c r="AK61" s="56"/>
      <c r="AL61" s="62"/>
      <c r="AM61" s="58"/>
      <c r="AN61" s="58"/>
      <c r="AO61" s="58"/>
      <c r="AP61" s="58"/>
      <c r="AQ61" s="58"/>
      <c r="AR61" s="58"/>
      <c r="AS61" s="56"/>
      <c r="AT61" s="73"/>
      <c r="AU61" s="67"/>
      <c r="AV61" s="67"/>
      <c r="AW61" s="67"/>
      <c r="AX61" s="67"/>
      <c r="AY61" s="67"/>
      <c r="AZ61" s="67"/>
      <c r="BA61" s="64"/>
      <c r="BB61" s="62">
        <v>2</v>
      </c>
      <c r="BC61" s="58">
        <v>2</v>
      </c>
      <c r="BD61" s="58">
        <v>7</v>
      </c>
      <c r="BE61" s="109">
        <f>SUM(BB61,BC61,BD61)</f>
        <v>11</v>
      </c>
      <c r="BF61" s="57" t="s">
        <v>14</v>
      </c>
      <c r="BG61" s="97">
        <f>SUM(M61,U61,AC61,AK61,AS61,BA61,BE61)</f>
        <v>30</v>
      </c>
      <c r="BH61" s="21"/>
      <c r="BI61" s="1">
        <f t="shared" si="2"/>
        <v>1</v>
      </c>
    </row>
    <row r="62" spans="1:61" s="12" customFormat="1" x14ac:dyDescent="0.2">
      <c r="A62" s="95">
        <v>10</v>
      </c>
      <c r="B62" s="95">
        <v>32</v>
      </c>
      <c r="C62" s="95" t="s">
        <v>490</v>
      </c>
      <c r="D62" s="173" t="s">
        <v>57</v>
      </c>
      <c r="E62" s="95" t="s">
        <v>54</v>
      </c>
      <c r="F62" s="101"/>
      <c r="G62" s="94"/>
      <c r="H62" s="94"/>
      <c r="I62" s="94"/>
      <c r="J62" s="94"/>
      <c r="K62" s="94"/>
      <c r="L62" s="94"/>
      <c r="M62" s="92"/>
      <c r="N62" s="101"/>
      <c r="O62" s="94"/>
      <c r="P62" s="94"/>
      <c r="Q62" s="94"/>
      <c r="R62" s="94"/>
      <c r="S62" s="94"/>
      <c r="T62" s="94"/>
      <c r="U62" s="90"/>
      <c r="V62" s="101"/>
      <c r="W62" s="94"/>
      <c r="X62" s="94"/>
      <c r="Y62" s="94"/>
      <c r="Z62" s="94"/>
      <c r="AA62" s="94"/>
      <c r="AB62" s="94"/>
      <c r="AC62" s="90"/>
      <c r="AD62" s="101"/>
      <c r="AE62" s="94"/>
      <c r="AF62" s="94"/>
      <c r="AG62" s="94"/>
      <c r="AH62" s="94"/>
      <c r="AI62" s="94"/>
      <c r="AJ62" s="94"/>
      <c r="AK62" s="91"/>
      <c r="AL62" s="101"/>
      <c r="AM62" s="94"/>
      <c r="AN62" s="94"/>
      <c r="AO62" s="94"/>
      <c r="AP62" s="94"/>
      <c r="AQ62" s="94"/>
      <c r="AR62" s="94"/>
      <c r="AS62" s="91"/>
      <c r="AT62" s="101"/>
      <c r="AU62" s="94"/>
      <c r="AV62" s="94"/>
      <c r="AW62" s="94"/>
      <c r="AX62" s="94"/>
      <c r="AY62" s="94"/>
      <c r="AZ62" s="94"/>
      <c r="BA62" s="91"/>
      <c r="BB62" s="101">
        <v>3</v>
      </c>
      <c r="BC62" s="94">
        <v>2</v>
      </c>
      <c r="BD62" s="94">
        <v>24</v>
      </c>
      <c r="BE62" s="109">
        <f>SUM(BB62,BC62,BD62)</f>
        <v>29</v>
      </c>
      <c r="BF62" s="92" t="s">
        <v>14</v>
      </c>
      <c r="BG62" s="97">
        <f>SUM(M62,U62,AC62,AK62,AS62,BA62,BE62)</f>
        <v>29</v>
      </c>
      <c r="BH62" s="21"/>
      <c r="BI62" s="1">
        <f t="shared" si="2"/>
        <v>0</v>
      </c>
    </row>
    <row r="63" spans="1:61" s="12" customFormat="1" x14ac:dyDescent="0.2">
      <c r="A63" s="95">
        <v>11</v>
      </c>
      <c r="B63" s="95">
        <v>77</v>
      </c>
      <c r="C63" s="95" t="s">
        <v>240</v>
      </c>
      <c r="D63" s="95" t="s">
        <v>62</v>
      </c>
      <c r="E63" s="95" t="s">
        <v>241</v>
      </c>
      <c r="F63" s="101"/>
      <c r="G63" s="94"/>
      <c r="H63" s="94"/>
      <c r="I63" s="94"/>
      <c r="J63" s="94"/>
      <c r="K63" s="94"/>
      <c r="L63" s="94"/>
      <c r="M63" s="92"/>
      <c r="N63" s="101"/>
      <c r="O63" s="94"/>
      <c r="P63" s="94"/>
      <c r="Q63" s="94"/>
      <c r="R63" s="94"/>
      <c r="S63" s="94"/>
      <c r="T63" s="94"/>
      <c r="U63" s="90"/>
      <c r="V63" s="101">
        <v>3</v>
      </c>
      <c r="W63" s="94"/>
      <c r="X63" s="94" t="s">
        <v>27</v>
      </c>
      <c r="Y63" s="94">
        <v>2</v>
      </c>
      <c r="Z63" s="94" t="s">
        <v>26</v>
      </c>
      <c r="AA63" s="94"/>
      <c r="AB63" s="94" t="s">
        <v>27</v>
      </c>
      <c r="AC63" s="90">
        <f>SUM(V63,W63,X63,Y63,Z63,AA63,AB63)</f>
        <v>5</v>
      </c>
      <c r="AD63" s="101"/>
      <c r="AE63" s="94"/>
      <c r="AF63" s="94"/>
      <c r="AG63" s="94"/>
      <c r="AH63" s="94"/>
      <c r="AI63" s="94"/>
      <c r="AJ63" s="94"/>
      <c r="AK63" s="91"/>
      <c r="AL63" s="101"/>
      <c r="AM63" s="94"/>
      <c r="AN63" s="94"/>
      <c r="AO63" s="94"/>
      <c r="AP63" s="94"/>
      <c r="AQ63" s="94"/>
      <c r="AR63" s="94"/>
      <c r="AS63" s="91"/>
      <c r="AT63" s="101">
        <v>2</v>
      </c>
      <c r="AU63" s="94"/>
      <c r="AV63" s="94" t="s">
        <v>27</v>
      </c>
      <c r="AW63" s="94"/>
      <c r="AX63" s="94" t="s">
        <v>27</v>
      </c>
      <c r="AY63" s="94"/>
      <c r="AZ63" s="94" t="s">
        <v>27</v>
      </c>
      <c r="BA63" s="91">
        <f>SUM(AT63,AU63,AV63,AW63,AX63,AY63,AZ63)</f>
        <v>2</v>
      </c>
      <c r="BB63" s="101">
        <v>2</v>
      </c>
      <c r="BC63" s="94">
        <v>2</v>
      </c>
      <c r="BD63" s="94">
        <v>5</v>
      </c>
      <c r="BE63" s="109">
        <f>SUM(BB63,BC63,BD63)</f>
        <v>9</v>
      </c>
      <c r="BF63" s="92" t="s">
        <v>14</v>
      </c>
      <c r="BG63" s="97">
        <f>SUM(M63,U63,AC63,AK63,AS63,BA63,BE63)</f>
        <v>16</v>
      </c>
      <c r="BH63" s="21"/>
      <c r="BI63" s="1">
        <f t="shared" si="2"/>
        <v>2</v>
      </c>
    </row>
    <row r="64" spans="1:61" s="12" customFormat="1" ht="24" x14ac:dyDescent="0.2">
      <c r="A64" s="130">
        <v>12</v>
      </c>
      <c r="B64" s="130">
        <v>161</v>
      </c>
      <c r="C64" s="130" t="s">
        <v>438</v>
      </c>
      <c r="D64" s="16" t="s">
        <v>439</v>
      </c>
      <c r="E64" s="130" t="s">
        <v>440</v>
      </c>
      <c r="F64" s="131"/>
      <c r="G64" s="124"/>
      <c r="H64" s="124"/>
      <c r="I64" s="124"/>
      <c r="J64" s="124"/>
      <c r="K64" s="124"/>
      <c r="L64" s="124"/>
      <c r="M64" s="122"/>
      <c r="N64" s="131"/>
      <c r="O64" s="124"/>
      <c r="P64" s="124"/>
      <c r="Q64" s="124"/>
      <c r="R64" s="124"/>
      <c r="S64" s="124"/>
      <c r="T64" s="124"/>
      <c r="U64" s="120"/>
      <c r="V64" s="131"/>
      <c r="W64" s="124"/>
      <c r="X64" s="124"/>
      <c r="Y64" s="124"/>
      <c r="Z64" s="124"/>
      <c r="AA64" s="124"/>
      <c r="AB64" s="124"/>
      <c r="AC64" s="120"/>
      <c r="AD64" s="131"/>
      <c r="AE64" s="124"/>
      <c r="AF64" s="124"/>
      <c r="AG64" s="124"/>
      <c r="AH64" s="124"/>
      <c r="AI64" s="124"/>
      <c r="AJ64" s="124"/>
      <c r="AK64" s="121"/>
      <c r="AL64" s="131"/>
      <c r="AM64" s="124"/>
      <c r="AN64" s="124"/>
      <c r="AO64" s="124"/>
      <c r="AP64" s="124"/>
      <c r="AQ64" s="124"/>
      <c r="AR64" s="124"/>
      <c r="AS64" s="121"/>
      <c r="AT64" s="131"/>
      <c r="AU64" s="124">
        <v>2</v>
      </c>
      <c r="AV64" s="124">
        <v>9</v>
      </c>
      <c r="AW64" s="124">
        <v>2</v>
      </c>
      <c r="AX64" s="124" t="s">
        <v>26</v>
      </c>
      <c r="AY64" s="124"/>
      <c r="AZ64" s="124" t="s">
        <v>27</v>
      </c>
      <c r="BA64" s="121">
        <f>SUM(AT64,AU64,AV64,AW64,AX64,AY64,AZ64)</f>
        <v>13</v>
      </c>
      <c r="BB64" s="131"/>
      <c r="BC64" s="124"/>
      <c r="BD64" s="124"/>
      <c r="BE64" s="127"/>
      <c r="BF64" s="122" t="s">
        <v>14</v>
      </c>
      <c r="BG64" s="125">
        <f>SUM(M64,U64,AC64,AK64,AS64,BA64,BE64)</f>
        <v>13</v>
      </c>
      <c r="BH64" s="21"/>
      <c r="BI64" s="1">
        <f t="shared" si="2"/>
        <v>1</v>
      </c>
    </row>
    <row r="65" spans="1:61" s="12" customFormat="1" x14ac:dyDescent="0.2">
      <c r="A65" s="173">
        <v>13</v>
      </c>
      <c r="B65" s="173">
        <v>34</v>
      </c>
      <c r="C65" s="173" t="s">
        <v>267</v>
      </c>
      <c r="D65" s="173" t="s">
        <v>84</v>
      </c>
      <c r="E65" s="173" t="s">
        <v>268</v>
      </c>
      <c r="F65" s="179"/>
      <c r="G65" s="169"/>
      <c r="H65" s="169"/>
      <c r="I65" s="169"/>
      <c r="J65" s="169"/>
      <c r="K65" s="169"/>
      <c r="L65" s="169"/>
      <c r="M65" s="170"/>
      <c r="N65" s="179"/>
      <c r="O65" s="169"/>
      <c r="P65" s="169"/>
      <c r="Q65" s="169"/>
      <c r="R65" s="169"/>
      <c r="S65" s="169"/>
      <c r="T65" s="169"/>
      <c r="U65" s="171"/>
      <c r="V65" s="179"/>
      <c r="W65" s="169"/>
      <c r="X65" s="169"/>
      <c r="Y65" s="169"/>
      <c r="Z65" s="169"/>
      <c r="AA65" s="169"/>
      <c r="AB65" s="169"/>
      <c r="AC65" s="171"/>
      <c r="AD65" s="179">
        <v>2</v>
      </c>
      <c r="AE65" s="169"/>
      <c r="AF65" s="169" t="s">
        <v>27</v>
      </c>
      <c r="AG65" s="169"/>
      <c r="AH65" s="169" t="s">
        <v>27</v>
      </c>
      <c r="AI65" s="169"/>
      <c r="AJ65" s="169" t="s">
        <v>27</v>
      </c>
      <c r="AK65" s="172">
        <f>SUM(AD65,AE65,AF65,AG65,AH65,AI65,AJ65)</f>
        <v>2</v>
      </c>
      <c r="AL65" s="179"/>
      <c r="AM65" s="169"/>
      <c r="AN65" s="169"/>
      <c r="AO65" s="169"/>
      <c r="AP65" s="169"/>
      <c r="AQ65" s="169"/>
      <c r="AR65" s="169"/>
      <c r="AS65" s="172"/>
      <c r="AT65" s="179"/>
      <c r="AU65" s="169"/>
      <c r="AV65" s="169"/>
      <c r="AW65" s="169"/>
      <c r="AX65" s="169"/>
      <c r="AY65" s="169"/>
      <c r="AZ65" s="169"/>
      <c r="BA65" s="172"/>
      <c r="BB65" s="179"/>
      <c r="BC65" s="169">
        <v>2</v>
      </c>
      <c r="BD65" s="169">
        <v>9</v>
      </c>
      <c r="BE65" s="177">
        <f>SUM(BB65,BC65,BD65)</f>
        <v>11</v>
      </c>
      <c r="BF65" s="170" t="s">
        <v>14</v>
      </c>
      <c r="BG65" s="175">
        <f>SUM(M65,U65,AC65,AK65,AS65,BA65,BE65)</f>
        <v>13</v>
      </c>
      <c r="BH65" s="21"/>
      <c r="BI65" s="1">
        <f t="shared" si="2"/>
        <v>1</v>
      </c>
    </row>
    <row r="66" spans="1:61" s="12" customFormat="1" x14ac:dyDescent="0.25">
      <c r="A66" s="191" t="s">
        <v>40</v>
      </c>
      <c r="B66" s="191"/>
      <c r="C66" s="191"/>
      <c r="D66" s="191"/>
      <c r="E66" s="191"/>
      <c r="F66" s="59"/>
      <c r="G66" s="59"/>
      <c r="H66" s="59"/>
      <c r="I66" s="59"/>
      <c r="J66" s="61"/>
      <c r="K66" s="59"/>
      <c r="L66" s="59"/>
      <c r="M66" s="59"/>
      <c r="N66" s="59"/>
      <c r="O66" s="61"/>
      <c r="P66" s="59"/>
      <c r="Q66" s="59"/>
      <c r="R66" s="59"/>
      <c r="S66" s="59"/>
      <c r="T66" s="61"/>
      <c r="U66" s="59"/>
      <c r="V66" s="59"/>
      <c r="W66" s="59"/>
      <c r="X66" s="59"/>
      <c r="Y66" s="61"/>
      <c r="Z66" s="59"/>
      <c r="AA66" s="59"/>
      <c r="AB66" s="59"/>
      <c r="AC66" s="59"/>
      <c r="AD66" s="61"/>
      <c r="AE66" s="59"/>
      <c r="AF66" s="59"/>
      <c r="AG66" s="59"/>
      <c r="AH66" s="59"/>
      <c r="AI66" s="61"/>
    </row>
    <row r="67" spans="1:61" s="12" customFormat="1" x14ac:dyDescent="0.2">
      <c r="A67" s="59"/>
      <c r="B67" s="59">
        <v>18</v>
      </c>
      <c r="C67" s="59" t="s">
        <v>125</v>
      </c>
      <c r="D67" s="59" t="s">
        <v>84</v>
      </c>
      <c r="E67" s="59" t="s">
        <v>69</v>
      </c>
      <c r="F67" s="173"/>
      <c r="G67" s="173"/>
      <c r="H67" s="173"/>
      <c r="I67" s="173"/>
      <c r="J67" s="178"/>
      <c r="K67" s="173"/>
      <c r="L67" s="173"/>
      <c r="M67" s="173"/>
      <c r="N67" s="173"/>
      <c r="O67" s="178"/>
      <c r="P67" s="173"/>
      <c r="Q67" s="173"/>
      <c r="R67" s="173"/>
      <c r="S67" s="173"/>
      <c r="T67" s="178"/>
      <c r="U67" s="173"/>
      <c r="V67" s="173"/>
      <c r="W67" s="173"/>
      <c r="X67" s="173"/>
      <c r="Y67" s="178"/>
      <c r="Z67" s="173"/>
      <c r="AA67" s="173"/>
      <c r="AB67" s="173"/>
      <c r="AC67" s="173"/>
      <c r="AD67" s="178"/>
      <c r="AE67" s="173"/>
      <c r="AF67" s="173"/>
      <c r="AG67" s="173"/>
      <c r="AH67" s="173"/>
      <c r="AI67" s="178"/>
      <c r="BH67" s="21"/>
    </row>
    <row r="68" spans="1:61" x14ac:dyDescent="0.2">
      <c r="B68" s="10">
        <v>96</v>
      </c>
      <c r="C68" s="10" t="s">
        <v>209</v>
      </c>
      <c r="D68" s="10" t="s">
        <v>264</v>
      </c>
      <c r="E68" s="37" t="s">
        <v>221</v>
      </c>
      <c r="F68" s="173"/>
      <c r="G68" s="173"/>
      <c r="H68" s="173"/>
      <c r="I68" s="173"/>
      <c r="J68" s="178"/>
      <c r="K68" s="173"/>
      <c r="L68" s="173"/>
      <c r="M68" s="173"/>
      <c r="N68" s="173"/>
      <c r="O68" s="178"/>
      <c r="P68" s="173"/>
      <c r="Q68" s="173"/>
      <c r="R68" s="173"/>
      <c r="S68" s="173"/>
      <c r="T68" s="178"/>
      <c r="U68" s="173"/>
      <c r="V68" s="173"/>
      <c r="W68" s="173"/>
      <c r="X68" s="173"/>
      <c r="Y68" s="178"/>
      <c r="Z68" s="173"/>
      <c r="AA68" s="173"/>
      <c r="AB68" s="173"/>
      <c r="AC68" s="173"/>
      <c r="AD68" s="178"/>
      <c r="AE68" s="173"/>
      <c r="AF68" s="173"/>
      <c r="AG68" s="173"/>
      <c r="AH68" s="173"/>
      <c r="AI68" s="178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H68" s="21"/>
    </row>
    <row r="69" spans="1:61" x14ac:dyDescent="0.2">
      <c r="A69" s="59"/>
      <c r="B69" s="37">
        <v>38</v>
      </c>
      <c r="C69" s="37" t="s">
        <v>238</v>
      </c>
      <c r="D69" s="37" t="s">
        <v>266</v>
      </c>
      <c r="E69" s="37" t="s">
        <v>239</v>
      </c>
      <c r="F69" s="173"/>
      <c r="G69" s="173"/>
      <c r="H69" s="173"/>
      <c r="I69" s="173"/>
      <c r="J69" s="178"/>
      <c r="K69" s="173"/>
      <c r="L69" s="173"/>
      <c r="M69" s="173"/>
      <c r="N69" s="173"/>
      <c r="O69" s="178"/>
      <c r="P69" s="173"/>
      <c r="Q69" s="173"/>
      <c r="R69" s="173"/>
      <c r="S69" s="173"/>
      <c r="T69" s="178"/>
      <c r="U69" s="173"/>
      <c r="V69" s="173"/>
      <c r="W69" s="173"/>
      <c r="X69" s="173"/>
      <c r="Y69" s="178"/>
      <c r="Z69" s="173"/>
      <c r="AA69" s="173"/>
      <c r="AB69" s="173"/>
      <c r="AC69" s="173"/>
      <c r="AD69" s="178"/>
      <c r="AE69" s="173"/>
      <c r="AF69" s="173"/>
      <c r="AG69" s="173"/>
      <c r="AH69" s="173"/>
      <c r="AI69" s="178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H69" s="21"/>
    </row>
    <row r="70" spans="1:61" x14ac:dyDescent="0.2">
      <c r="A70" s="72"/>
      <c r="B70" s="72">
        <v>231</v>
      </c>
      <c r="C70" s="72" t="s">
        <v>269</v>
      </c>
      <c r="D70" s="16" t="s">
        <v>299</v>
      </c>
      <c r="E70" s="72" t="s">
        <v>300</v>
      </c>
      <c r="F70" s="173"/>
      <c r="G70" s="173"/>
      <c r="H70" s="173"/>
      <c r="I70" s="173"/>
      <c r="J70" s="178"/>
      <c r="K70" s="173"/>
      <c r="L70" s="173"/>
      <c r="M70" s="173"/>
      <c r="N70" s="173"/>
      <c r="O70" s="178"/>
      <c r="P70" s="173"/>
      <c r="Q70" s="173"/>
      <c r="R70" s="173"/>
      <c r="S70" s="173"/>
      <c r="T70" s="178"/>
      <c r="U70" s="173"/>
      <c r="V70" s="173"/>
      <c r="W70" s="173"/>
      <c r="X70" s="173"/>
      <c r="Y70" s="178"/>
      <c r="Z70" s="173"/>
      <c r="AA70" s="173"/>
      <c r="AB70" s="173"/>
      <c r="AC70" s="173"/>
      <c r="AD70" s="178"/>
      <c r="AE70" s="173"/>
      <c r="AF70" s="173"/>
      <c r="AG70" s="173"/>
      <c r="AH70" s="173"/>
      <c r="AI70" s="178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H70" s="23"/>
    </row>
    <row r="71" spans="1:61" x14ac:dyDescent="0.2">
      <c r="B71" s="10">
        <v>141</v>
      </c>
      <c r="C71" s="10" t="s">
        <v>322</v>
      </c>
      <c r="D71" s="10" t="s">
        <v>122</v>
      </c>
      <c r="E71" s="10" t="s">
        <v>44</v>
      </c>
    </row>
    <row r="73" spans="1:61" s="25" customFormat="1" x14ac:dyDescent="0.2">
      <c r="A73" s="189" t="s">
        <v>166</v>
      </c>
      <c r="B73" s="189"/>
      <c r="C73" s="189"/>
      <c r="D73" s="189"/>
      <c r="E73" s="188"/>
      <c r="F73" s="182" t="s">
        <v>28</v>
      </c>
      <c r="G73" s="181"/>
      <c r="H73" s="181"/>
      <c r="I73" s="181"/>
      <c r="J73" s="181"/>
      <c r="K73" s="181"/>
      <c r="L73" s="181"/>
      <c r="M73" s="183"/>
      <c r="N73" s="180" t="s">
        <v>173</v>
      </c>
      <c r="O73" s="180"/>
      <c r="P73" s="180"/>
      <c r="Q73" s="180"/>
      <c r="R73" s="180"/>
      <c r="S73" s="180"/>
      <c r="T73" s="180"/>
      <c r="U73" s="180"/>
      <c r="V73" s="180" t="s">
        <v>228</v>
      </c>
      <c r="W73" s="180"/>
      <c r="X73" s="180"/>
      <c r="Y73" s="180"/>
      <c r="Z73" s="180"/>
      <c r="AA73" s="180"/>
      <c r="AB73" s="180"/>
      <c r="AC73" s="180"/>
      <c r="AD73" s="180" t="s">
        <v>246</v>
      </c>
      <c r="AE73" s="180"/>
      <c r="AF73" s="180"/>
      <c r="AG73" s="180"/>
      <c r="AH73" s="180"/>
      <c r="AI73" s="180"/>
      <c r="AJ73" s="180"/>
      <c r="AK73" s="180"/>
      <c r="AL73" s="180" t="s">
        <v>30</v>
      </c>
      <c r="AM73" s="180"/>
      <c r="AN73" s="180"/>
      <c r="AO73" s="180"/>
      <c r="AP73" s="180"/>
      <c r="AQ73" s="180"/>
      <c r="AR73" s="180"/>
      <c r="AS73" s="180"/>
      <c r="AT73" s="180" t="s">
        <v>28</v>
      </c>
      <c r="AU73" s="180"/>
      <c r="AV73" s="180"/>
      <c r="AW73" s="180"/>
      <c r="AX73" s="180"/>
      <c r="AY73" s="180"/>
      <c r="AZ73" s="180"/>
      <c r="BA73" s="180"/>
      <c r="BB73" s="180" t="s">
        <v>381</v>
      </c>
      <c r="BC73" s="180"/>
      <c r="BD73" s="180"/>
      <c r="BE73" s="180"/>
      <c r="BF73" s="4"/>
      <c r="BG73" s="100"/>
    </row>
    <row r="74" spans="1:61" x14ac:dyDescent="0.2">
      <c r="A74" s="10" t="s">
        <v>1</v>
      </c>
      <c r="B74" s="10" t="s">
        <v>2</v>
      </c>
      <c r="C74" s="10" t="s">
        <v>3</v>
      </c>
      <c r="D74" s="10" t="s">
        <v>45</v>
      </c>
      <c r="E74" s="10" t="s">
        <v>4</v>
      </c>
      <c r="F74" s="5" t="s">
        <v>5</v>
      </c>
      <c r="G74" s="184" t="s">
        <v>8</v>
      </c>
      <c r="H74" s="184"/>
      <c r="I74" s="184" t="s">
        <v>9</v>
      </c>
      <c r="J74" s="184"/>
      <c r="K74" s="184" t="s">
        <v>10</v>
      </c>
      <c r="L74" s="184"/>
      <c r="M74" s="8" t="s">
        <v>6</v>
      </c>
      <c r="N74" s="2" t="s">
        <v>5</v>
      </c>
      <c r="O74" s="185" t="s">
        <v>8</v>
      </c>
      <c r="P74" s="185"/>
      <c r="Q74" s="185" t="s">
        <v>9</v>
      </c>
      <c r="R74" s="185"/>
      <c r="S74" s="185" t="s">
        <v>10</v>
      </c>
      <c r="T74" s="185"/>
      <c r="U74" s="4" t="s">
        <v>6</v>
      </c>
      <c r="V74" s="5" t="s">
        <v>5</v>
      </c>
      <c r="W74" s="184" t="s">
        <v>8</v>
      </c>
      <c r="X74" s="184"/>
      <c r="Y74" s="184" t="s">
        <v>9</v>
      </c>
      <c r="Z74" s="184"/>
      <c r="AA74" s="184" t="s">
        <v>10</v>
      </c>
      <c r="AB74" s="184"/>
      <c r="AC74" s="8" t="s">
        <v>6</v>
      </c>
      <c r="AD74" s="2" t="s">
        <v>5</v>
      </c>
      <c r="AE74" s="185" t="s">
        <v>8</v>
      </c>
      <c r="AF74" s="185"/>
      <c r="AG74" s="185" t="s">
        <v>9</v>
      </c>
      <c r="AH74" s="185"/>
      <c r="AI74" s="185" t="s">
        <v>10</v>
      </c>
      <c r="AJ74" s="185"/>
      <c r="AK74" s="4" t="s">
        <v>6</v>
      </c>
      <c r="AL74" s="5" t="s">
        <v>5</v>
      </c>
      <c r="AM74" s="184" t="s">
        <v>8</v>
      </c>
      <c r="AN74" s="184"/>
      <c r="AO74" s="184" t="s">
        <v>9</v>
      </c>
      <c r="AP74" s="184"/>
      <c r="AQ74" s="184" t="s">
        <v>10</v>
      </c>
      <c r="AR74" s="184"/>
      <c r="AS74" s="8" t="s">
        <v>6</v>
      </c>
      <c r="AT74" s="131" t="s">
        <v>5</v>
      </c>
      <c r="AU74" s="184" t="s">
        <v>8</v>
      </c>
      <c r="AV74" s="184"/>
      <c r="AW74" s="184" t="s">
        <v>9</v>
      </c>
      <c r="AX74" s="184"/>
      <c r="AY74" s="184" t="s">
        <v>10</v>
      </c>
      <c r="AZ74" s="184"/>
      <c r="BA74" s="121" t="s">
        <v>6</v>
      </c>
      <c r="BB74" s="131" t="s">
        <v>5</v>
      </c>
      <c r="BC74" s="184" t="s">
        <v>39</v>
      </c>
      <c r="BD74" s="184"/>
      <c r="BE74" s="121" t="s">
        <v>6</v>
      </c>
      <c r="BF74" s="4"/>
      <c r="BG74" s="99" t="s">
        <v>13</v>
      </c>
    </row>
    <row r="75" spans="1:61" ht="24" x14ac:dyDescent="0.2">
      <c r="A75" s="10">
        <v>1</v>
      </c>
      <c r="B75" s="95">
        <v>50</v>
      </c>
      <c r="C75" s="95" t="s">
        <v>105</v>
      </c>
      <c r="D75" s="16" t="s">
        <v>270</v>
      </c>
      <c r="E75" s="95" t="s">
        <v>106</v>
      </c>
      <c r="F75" s="13">
        <v>2</v>
      </c>
      <c r="G75" s="96">
        <v>2</v>
      </c>
      <c r="H75" s="96">
        <v>19</v>
      </c>
      <c r="I75" s="96">
        <v>2</v>
      </c>
      <c r="J75" s="96">
        <v>24</v>
      </c>
      <c r="K75" s="96">
        <v>2</v>
      </c>
      <c r="L75" s="96">
        <v>24</v>
      </c>
      <c r="M75" s="100">
        <f>SUM(F75,G75,H75,I75,J75,K75,L75)</f>
        <v>75</v>
      </c>
      <c r="N75" s="13">
        <v>2</v>
      </c>
      <c r="O75" s="96">
        <v>2</v>
      </c>
      <c r="P75" s="96">
        <v>19</v>
      </c>
      <c r="Q75" s="96">
        <v>2</v>
      </c>
      <c r="R75" s="96">
        <v>5</v>
      </c>
      <c r="S75" s="96">
        <v>2</v>
      </c>
      <c r="T75" s="96">
        <v>24</v>
      </c>
      <c r="U75" s="99">
        <f>SUM(N75,O75,P75,Q75,R75,S75,T75)</f>
        <v>56</v>
      </c>
      <c r="V75" s="13">
        <v>3</v>
      </c>
      <c r="W75" s="96">
        <v>2</v>
      </c>
      <c r="X75" s="96" t="s">
        <v>26</v>
      </c>
      <c r="Y75" s="96">
        <v>2</v>
      </c>
      <c r="Z75" s="96">
        <v>15</v>
      </c>
      <c r="AA75" s="96">
        <v>2</v>
      </c>
      <c r="AB75" s="96">
        <v>24</v>
      </c>
      <c r="AC75" s="99">
        <f>SUM(V75,W75,X75,Y75,Z75,AA75,AB75)</f>
        <v>48</v>
      </c>
      <c r="AD75" s="13">
        <v>3</v>
      </c>
      <c r="AE75" s="96">
        <v>2</v>
      </c>
      <c r="AF75" s="96">
        <v>19</v>
      </c>
      <c r="AG75" s="96">
        <v>2</v>
      </c>
      <c r="AH75" s="96">
        <v>24</v>
      </c>
      <c r="AI75" s="96">
        <v>2</v>
      </c>
      <c r="AJ75" s="96">
        <v>19</v>
      </c>
      <c r="AK75" s="99">
        <f>SUM(AD75,AE75,AF75,AG75,AH75,AI75,AJ75)</f>
        <v>71</v>
      </c>
      <c r="AL75" s="13">
        <v>3</v>
      </c>
      <c r="AM75" s="96"/>
      <c r="AN75" s="96" t="s">
        <v>27</v>
      </c>
      <c r="AO75" s="96">
        <v>2</v>
      </c>
      <c r="AP75" s="96">
        <v>24</v>
      </c>
      <c r="AQ75" s="96">
        <v>2</v>
      </c>
      <c r="AR75" s="96" t="s">
        <v>26</v>
      </c>
      <c r="AS75" s="99">
        <f>SUM(AL75,AM75,AN75,AO75,AP75,AQ75,AR75)</f>
        <v>31</v>
      </c>
      <c r="AT75" s="13">
        <v>3</v>
      </c>
      <c r="AU75" s="96">
        <v>2</v>
      </c>
      <c r="AV75" s="96">
        <v>2</v>
      </c>
      <c r="AW75" s="96">
        <v>2</v>
      </c>
      <c r="AX75" s="96">
        <v>15</v>
      </c>
      <c r="AY75" s="96">
        <v>2</v>
      </c>
      <c r="AZ75" s="96">
        <v>3</v>
      </c>
      <c r="BA75" s="99">
        <f>SUM(AT75,AU75,AV75,AW75,AX75,AY75,AZ75)</f>
        <v>29</v>
      </c>
      <c r="BB75" s="13">
        <v>2</v>
      </c>
      <c r="BC75" s="96">
        <v>2</v>
      </c>
      <c r="BD75" s="96">
        <v>19</v>
      </c>
      <c r="BE75" s="109">
        <f>SUM(BB75,BC75,BD75)</f>
        <v>23</v>
      </c>
      <c r="BF75" s="100" t="s">
        <v>14</v>
      </c>
      <c r="BG75" s="97">
        <f>SUM(M75,U75,AC75,AK75,AS75,BA75,BE75)</f>
        <v>333</v>
      </c>
      <c r="BH75" s="21"/>
      <c r="BI75" s="1">
        <f t="shared" ref="BI75:BI94" si="3">COUNT(M75,U75,AC75,AK75,AS75,BA75)</f>
        <v>6</v>
      </c>
    </row>
    <row r="76" spans="1:61" x14ac:dyDescent="0.2">
      <c r="A76" s="10">
        <v>2</v>
      </c>
      <c r="B76" s="95">
        <v>43</v>
      </c>
      <c r="C76" s="95" t="s">
        <v>99</v>
      </c>
      <c r="D76" s="95" t="s">
        <v>62</v>
      </c>
      <c r="E76" s="95" t="s">
        <v>100</v>
      </c>
      <c r="F76" s="101">
        <v>5</v>
      </c>
      <c r="G76" s="94">
        <v>2</v>
      </c>
      <c r="H76" s="94">
        <v>15</v>
      </c>
      <c r="I76" s="94">
        <v>2</v>
      </c>
      <c r="J76" s="94">
        <v>19</v>
      </c>
      <c r="K76" s="94">
        <v>2</v>
      </c>
      <c r="L76" s="94">
        <v>15</v>
      </c>
      <c r="M76" s="92">
        <f>SUM(F76,G76,H76,I76,J76,K76,L76)</f>
        <v>60</v>
      </c>
      <c r="N76" s="101">
        <v>2</v>
      </c>
      <c r="O76" s="94">
        <v>2</v>
      </c>
      <c r="P76" s="94">
        <v>9</v>
      </c>
      <c r="Q76" s="94">
        <v>2</v>
      </c>
      <c r="R76" s="94">
        <v>19</v>
      </c>
      <c r="S76" s="94">
        <v>2</v>
      </c>
      <c r="T76" s="94">
        <v>15</v>
      </c>
      <c r="U76" s="91">
        <f>SUM(N76,O76,P76,Q76,R76,S76,T76)</f>
        <v>51</v>
      </c>
      <c r="V76" s="101">
        <v>2</v>
      </c>
      <c r="W76" s="94">
        <v>2</v>
      </c>
      <c r="X76" s="94">
        <v>24</v>
      </c>
      <c r="Y76" s="94">
        <v>2</v>
      </c>
      <c r="Z76" s="94">
        <v>24</v>
      </c>
      <c r="AA76" s="94">
        <v>2</v>
      </c>
      <c r="AB76" s="94">
        <v>19</v>
      </c>
      <c r="AC76" s="91">
        <f>SUM(V76,W76,X76,Y76,Z76,AA76,AB76)</f>
        <v>75</v>
      </c>
      <c r="AD76" s="101">
        <v>2</v>
      </c>
      <c r="AE76" s="94">
        <v>2</v>
      </c>
      <c r="AF76" s="94">
        <v>7</v>
      </c>
      <c r="AG76" s="94">
        <v>2</v>
      </c>
      <c r="AH76" s="94">
        <v>12</v>
      </c>
      <c r="AI76" s="94">
        <v>2</v>
      </c>
      <c r="AJ76" s="94">
        <v>7</v>
      </c>
      <c r="AK76" s="91">
        <f>SUM(AD76,AE76,AF76,AG76,AH76,AI76,AJ76)</f>
        <v>34</v>
      </c>
      <c r="AL76" s="101"/>
      <c r="AM76" s="94"/>
      <c r="AN76" s="94"/>
      <c r="AO76" s="94"/>
      <c r="AP76" s="94"/>
      <c r="AQ76" s="94"/>
      <c r="AR76" s="94"/>
      <c r="AS76" s="91"/>
      <c r="AT76" s="101">
        <v>2</v>
      </c>
      <c r="AU76" s="94">
        <v>2</v>
      </c>
      <c r="AV76" s="94">
        <v>9</v>
      </c>
      <c r="AW76" s="94">
        <v>2</v>
      </c>
      <c r="AX76" s="94">
        <v>5</v>
      </c>
      <c r="AY76" s="94">
        <v>2</v>
      </c>
      <c r="AZ76" s="94">
        <v>9</v>
      </c>
      <c r="BA76" s="91">
        <f>SUM(AT76,AU76,AV76,AW76,AX76,AY76,AZ76)</f>
        <v>31</v>
      </c>
      <c r="BB76" s="101">
        <v>2</v>
      </c>
      <c r="BC76" s="94">
        <v>2</v>
      </c>
      <c r="BD76" s="94">
        <v>12</v>
      </c>
      <c r="BE76" s="109">
        <f>SUM(BB76,BC76,BD76)</f>
        <v>16</v>
      </c>
      <c r="BF76" s="92" t="s">
        <v>14</v>
      </c>
      <c r="BG76" s="97">
        <f>SUM(M76,U76,AC76,AK76,AS76,BA76,BE76)</f>
        <v>267</v>
      </c>
      <c r="BH76" s="21"/>
      <c r="BI76" s="1">
        <f t="shared" si="3"/>
        <v>5</v>
      </c>
    </row>
    <row r="77" spans="1:61" x14ac:dyDescent="0.2">
      <c r="A77" s="10">
        <v>3</v>
      </c>
      <c r="B77" s="95">
        <v>91</v>
      </c>
      <c r="C77" s="95" t="s">
        <v>101</v>
      </c>
      <c r="D77" s="95" t="s">
        <v>84</v>
      </c>
      <c r="E77" s="95" t="s">
        <v>102</v>
      </c>
      <c r="F77" s="101">
        <v>3</v>
      </c>
      <c r="G77" s="94">
        <v>2</v>
      </c>
      <c r="H77" s="94">
        <v>24</v>
      </c>
      <c r="I77" s="94"/>
      <c r="J77" s="94" t="s">
        <v>27</v>
      </c>
      <c r="K77" s="94">
        <v>2</v>
      </c>
      <c r="L77" s="94">
        <v>19</v>
      </c>
      <c r="M77" s="92">
        <f>SUM(F77,G77,H77,I77,J77,K77,L77)</f>
        <v>50</v>
      </c>
      <c r="N77" s="101">
        <v>5</v>
      </c>
      <c r="O77" s="94">
        <v>2</v>
      </c>
      <c r="P77" s="94">
        <v>24</v>
      </c>
      <c r="Q77" s="94">
        <v>2</v>
      </c>
      <c r="R77" s="94">
        <v>7</v>
      </c>
      <c r="S77" s="94">
        <v>2</v>
      </c>
      <c r="T77" s="94">
        <v>19</v>
      </c>
      <c r="U77" s="91">
        <f>SUM(N77,O77,P77,Q77,R77,S77,T77)</f>
        <v>61</v>
      </c>
      <c r="V77" s="101"/>
      <c r="W77" s="94"/>
      <c r="X77" s="94"/>
      <c r="Y77" s="94"/>
      <c r="Z77" s="94"/>
      <c r="AA77" s="94"/>
      <c r="AB77" s="94"/>
      <c r="AC77" s="91"/>
      <c r="AD77" s="101">
        <v>5</v>
      </c>
      <c r="AE77" s="94">
        <v>2</v>
      </c>
      <c r="AF77" s="94">
        <v>4</v>
      </c>
      <c r="AG77" s="94"/>
      <c r="AH77" s="94" t="s">
        <v>27</v>
      </c>
      <c r="AI77" s="94">
        <v>2</v>
      </c>
      <c r="AJ77" s="94">
        <v>24</v>
      </c>
      <c r="AK77" s="91">
        <f>SUM(AD77,AE77,AF77,AG77,AH77,AI77,AJ77)</f>
        <v>37</v>
      </c>
      <c r="AL77" s="101"/>
      <c r="AM77" s="94"/>
      <c r="AN77" s="94"/>
      <c r="AO77" s="94"/>
      <c r="AP77" s="94"/>
      <c r="AQ77" s="94"/>
      <c r="AR77" s="94"/>
      <c r="AS77" s="91"/>
      <c r="AT77" s="101">
        <v>2</v>
      </c>
      <c r="AU77" s="94">
        <v>2</v>
      </c>
      <c r="AV77" s="94">
        <v>3</v>
      </c>
      <c r="AW77" s="94">
        <v>2</v>
      </c>
      <c r="AX77" s="94">
        <v>24</v>
      </c>
      <c r="AY77" s="94">
        <v>2</v>
      </c>
      <c r="AZ77" s="94">
        <v>4</v>
      </c>
      <c r="BA77" s="91">
        <f>SUM(AT77,AU77,AV77,AW77,AX77,AY77,AZ77)</f>
        <v>39</v>
      </c>
      <c r="BB77" s="101">
        <v>2</v>
      </c>
      <c r="BC77" s="94">
        <v>2</v>
      </c>
      <c r="BD77" s="94" t="s">
        <v>26</v>
      </c>
      <c r="BE77" s="109">
        <f>SUM(BB77,BC77,BD77)</f>
        <v>4</v>
      </c>
      <c r="BF77" s="92" t="s">
        <v>14</v>
      </c>
      <c r="BG77" s="97">
        <f>SUM(M77,U77,AC77,AK77,AS77,BA77,BE77)</f>
        <v>191</v>
      </c>
      <c r="BH77" s="21"/>
      <c r="BI77" s="1">
        <f t="shared" si="3"/>
        <v>4</v>
      </c>
    </row>
    <row r="78" spans="1:61" s="12" customFormat="1" x14ac:dyDescent="0.2">
      <c r="A78" s="10">
        <v>4</v>
      </c>
      <c r="B78" s="130">
        <v>27</v>
      </c>
      <c r="C78" s="95" t="s">
        <v>199</v>
      </c>
      <c r="D78" s="95" t="s">
        <v>84</v>
      </c>
      <c r="E78" s="95" t="s">
        <v>60</v>
      </c>
      <c r="F78" s="131"/>
      <c r="G78" s="124"/>
      <c r="H78" s="124"/>
      <c r="I78" s="124"/>
      <c r="J78" s="124"/>
      <c r="K78" s="124"/>
      <c r="L78" s="124"/>
      <c r="M78" s="122"/>
      <c r="N78" s="131">
        <v>2</v>
      </c>
      <c r="O78" s="124">
        <v>2</v>
      </c>
      <c r="P78" s="124">
        <v>7</v>
      </c>
      <c r="Q78" s="124">
        <v>2</v>
      </c>
      <c r="R78" s="124">
        <v>15</v>
      </c>
      <c r="S78" s="124">
        <v>2</v>
      </c>
      <c r="T78" s="124">
        <v>9</v>
      </c>
      <c r="U78" s="121">
        <f>SUM(N78,O78,P78,Q78,R78,S78,T78)</f>
        <v>39</v>
      </c>
      <c r="V78" s="131"/>
      <c r="W78" s="124"/>
      <c r="X78" s="124"/>
      <c r="Y78" s="124"/>
      <c r="Z78" s="124"/>
      <c r="AA78" s="124"/>
      <c r="AB78" s="124"/>
      <c r="AC78" s="121"/>
      <c r="AD78" s="131">
        <v>2</v>
      </c>
      <c r="AE78" s="124">
        <v>2</v>
      </c>
      <c r="AF78" s="124">
        <v>9</v>
      </c>
      <c r="AG78" s="124">
        <v>2</v>
      </c>
      <c r="AH78" s="124">
        <v>19</v>
      </c>
      <c r="AI78" s="124">
        <v>2</v>
      </c>
      <c r="AJ78" s="124">
        <v>15</v>
      </c>
      <c r="AK78" s="121">
        <f>SUM(AD78,AE78,AF78,AG78,AH78,AI78,AJ78)</f>
        <v>51</v>
      </c>
      <c r="AL78" s="131"/>
      <c r="AM78" s="124"/>
      <c r="AN78" s="124"/>
      <c r="AO78" s="124"/>
      <c r="AP78" s="124"/>
      <c r="AQ78" s="124"/>
      <c r="AR78" s="124"/>
      <c r="AS78" s="121"/>
      <c r="AT78" s="131">
        <v>2</v>
      </c>
      <c r="AU78" s="124">
        <v>2</v>
      </c>
      <c r="AV78" s="124">
        <v>15</v>
      </c>
      <c r="AW78" s="124">
        <v>2</v>
      </c>
      <c r="AX78" s="124">
        <v>19</v>
      </c>
      <c r="AY78" s="124">
        <v>2</v>
      </c>
      <c r="AZ78" s="124">
        <v>19</v>
      </c>
      <c r="BA78" s="121">
        <f>SUM(AT78,AU78,AV78,AW78,AX78,AY78,AZ78)</f>
        <v>61</v>
      </c>
      <c r="BB78" s="131">
        <v>3</v>
      </c>
      <c r="BC78" s="124">
        <v>2</v>
      </c>
      <c r="BD78" s="124">
        <v>7</v>
      </c>
      <c r="BE78" s="109">
        <f>SUM(BB78,BC78,BD78)</f>
        <v>12</v>
      </c>
      <c r="BF78" s="122" t="s">
        <v>14</v>
      </c>
      <c r="BG78" s="97">
        <f>SUM(M78,U78,AC78,AK78,AS78,BA78,BE78)</f>
        <v>163</v>
      </c>
      <c r="BH78" s="22"/>
      <c r="BI78" s="1">
        <f t="shared" si="3"/>
        <v>3</v>
      </c>
    </row>
    <row r="79" spans="1:61" s="12" customFormat="1" ht="24" x14ac:dyDescent="0.2">
      <c r="A79" s="37">
        <v>5</v>
      </c>
      <c r="B79" s="16" t="s">
        <v>274</v>
      </c>
      <c r="C79" s="95" t="s">
        <v>110</v>
      </c>
      <c r="D79" s="130" t="s">
        <v>111</v>
      </c>
      <c r="E79" s="95" t="s">
        <v>112</v>
      </c>
      <c r="F79" s="13"/>
      <c r="G79" s="129"/>
      <c r="H79" s="129"/>
      <c r="I79" s="129"/>
      <c r="J79" s="129"/>
      <c r="K79" s="129"/>
      <c r="L79" s="129"/>
      <c r="M79" s="128"/>
      <c r="N79" s="13">
        <v>2</v>
      </c>
      <c r="O79" s="129">
        <v>2</v>
      </c>
      <c r="P79" s="129">
        <v>4</v>
      </c>
      <c r="Q79" s="129">
        <v>2</v>
      </c>
      <c r="R79" s="129">
        <v>9</v>
      </c>
      <c r="S79" s="129">
        <v>2</v>
      </c>
      <c r="T79" s="129">
        <v>12</v>
      </c>
      <c r="U79" s="127">
        <f>SUM(N79,O79,P79,Q79,R79,S79,T79)</f>
        <v>33</v>
      </c>
      <c r="V79" s="13">
        <v>2</v>
      </c>
      <c r="W79" s="129">
        <v>2</v>
      </c>
      <c r="X79" s="129">
        <v>15</v>
      </c>
      <c r="Y79" s="129">
        <v>2</v>
      </c>
      <c r="Z79" s="129">
        <v>12</v>
      </c>
      <c r="AA79" s="129"/>
      <c r="AB79" s="129" t="s">
        <v>27</v>
      </c>
      <c r="AC79" s="127">
        <f>SUM(V79,W79,X79,Y79,Z79,AA79,AB79)</f>
        <v>33</v>
      </c>
      <c r="AD79" s="13">
        <v>2</v>
      </c>
      <c r="AE79" s="129"/>
      <c r="AF79" s="129" t="s">
        <v>27</v>
      </c>
      <c r="AG79" s="129">
        <v>2</v>
      </c>
      <c r="AH79" s="129">
        <v>7</v>
      </c>
      <c r="AI79" s="129">
        <v>2</v>
      </c>
      <c r="AJ79" s="129">
        <v>5</v>
      </c>
      <c r="AK79" s="127">
        <f>SUM(AD79,AE79,AF79,AG79,AH79,AI79,AJ79)</f>
        <v>18</v>
      </c>
      <c r="AL79" s="13">
        <v>2</v>
      </c>
      <c r="AM79" s="129">
        <v>2</v>
      </c>
      <c r="AN79" s="129">
        <v>19</v>
      </c>
      <c r="AO79" s="129">
        <v>2</v>
      </c>
      <c r="AP79" s="129">
        <v>15</v>
      </c>
      <c r="AQ79" s="129">
        <v>2</v>
      </c>
      <c r="AR79" s="129">
        <v>19</v>
      </c>
      <c r="AS79" s="127">
        <f>SUM(AL79,AM79,AN79,AO79,AP79,AQ79,AR79)</f>
        <v>61</v>
      </c>
      <c r="AT79" s="13"/>
      <c r="AU79" s="129"/>
      <c r="AV79" s="129"/>
      <c r="AW79" s="129"/>
      <c r="AX79" s="129"/>
      <c r="AY79" s="129"/>
      <c r="AZ79" s="129"/>
      <c r="BA79" s="127"/>
      <c r="BB79" s="13"/>
      <c r="BC79" s="129"/>
      <c r="BD79" s="129"/>
      <c r="BE79" s="109"/>
      <c r="BF79" s="128" t="s">
        <v>14</v>
      </c>
      <c r="BG79" s="97">
        <f>SUM(M79,U79,AC79,AK79,AS79,BA79,BE79)</f>
        <v>145</v>
      </c>
      <c r="BH79" s="22"/>
      <c r="BI79" s="1">
        <f t="shared" si="3"/>
        <v>4</v>
      </c>
    </row>
    <row r="80" spans="1:61" s="12" customFormat="1" x14ac:dyDescent="0.2">
      <c r="A80" s="95">
        <v>6</v>
      </c>
      <c r="B80" s="95">
        <v>12</v>
      </c>
      <c r="C80" s="95" t="s">
        <v>197</v>
      </c>
      <c r="D80" s="95" t="s">
        <v>84</v>
      </c>
      <c r="E80" s="95" t="s">
        <v>214</v>
      </c>
      <c r="F80" s="101"/>
      <c r="G80" s="94"/>
      <c r="H80" s="94"/>
      <c r="I80" s="94"/>
      <c r="J80" s="94"/>
      <c r="K80" s="94"/>
      <c r="L80" s="94"/>
      <c r="M80" s="92"/>
      <c r="N80" s="101">
        <v>2</v>
      </c>
      <c r="O80" s="94">
        <v>2</v>
      </c>
      <c r="P80" s="94">
        <v>12</v>
      </c>
      <c r="Q80" s="94">
        <v>2</v>
      </c>
      <c r="R80" s="94" t="s">
        <v>26</v>
      </c>
      <c r="S80" s="94">
        <v>2</v>
      </c>
      <c r="T80" s="94">
        <v>4</v>
      </c>
      <c r="U80" s="91">
        <f>SUM(N80,O80,P80,Q80,R80,S80,T80)</f>
        <v>24</v>
      </c>
      <c r="V80" s="101"/>
      <c r="W80" s="94"/>
      <c r="X80" s="94"/>
      <c r="Y80" s="94"/>
      <c r="Z80" s="94"/>
      <c r="AA80" s="94"/>
      <c r="AB80" s="94"/>
      <c r="AC80" s="91"/>
      <c r="AD80" s="101">
        <v>2</v>
      </c>
      <c r="AE80" s="94">
        <v>2</v>
      </c>
      <c r="AF80" s="94">
        <v>24</v>
      </c>
      <c r="AG80" s="94">
        <v>2</v>
      </c>
      <c r="AH80" s="94">
        <v>15</v>
      </c>
      <c r="AI80" s="94">
        <v>2</v>
      </c>
      <c r="AJ80" s="94">
        <v>12</v>
      </c>
      <c r="AK80" s="91">
        <f>SUM(AD80,AE80,AF80,AG80,AH80,AI80,AJ80)</f>
        <v>59</v>
      </c>
      <c r="AL80" s="101"/>
      <c r="AM80" s="94"/>
      <c r="AN80" s="94"/>
      <c r="AO80" s="94"/>
      <c r="AP80" s="94"/>
      <c r="AQ80" s="94"/>
      <c r="AR80" s="94"/>
      <c r="AS80" s="91"/>
      <c r="AT80" s="101">
        <v>5</v>
      </c>
      <c r="AU80" s="94">
        <v>2</v>
      </c>
      <c r="AV80" s="94">
        <v>19</v>
      </c>
      <c r="AW80" s="94">
        <v>2</v>
      </c>
      <c r="AX80" s="94">
        <v>7</v>
      </c>
      <c r="AY80" s="94">
        <v>2</v>
      </c>
      <c r="AZ80" s="94">
        <v>15</v>
      </c>
      <c r="BA80" s="91">
        <f>SUM(AT80,AU80,AV80,AW80,AX80,AY80,AZ80)</f>
        <v>52</v>
      </c>
      <c r="BB80" s="101">
        <v>2</v>
      </c>
      <c r="BC80" s="94">
        <v>2</v>
      </c>
      <c r="BD80" s="94">
        <v>4</v>
      </c>
      <c r="BE80" s="109">
        <f>SUM(BB80,BC80,BD80)</f>
        <v>8</v>
      </c>
      <c r="BF80" s="92" t="s">
        <v>14</v>
      </c>
      <c r="BG80" s="97">
        <f>SUM(M80,U80,AC80,AK80,AS80,BA80,BE80)</f>
        <v>143</v>
      </c>
      <c r="BH80" s="22"/>
      <c r="BI80" s="1">
        <f t="shared" si="3"/>
        <v>3</v>
      </c>
    </row>
    <row r="81" spans="1:61" s="12" customFormat="1" ht="24" x14ac:dyDescent="0.2">
      <c r="A81" s="37">
        <v>7</v>
      </c>
      <c r="B81" s="16" t="s">
        <v>243</v>
      </c>
      <c r="C81" s="95" t="s">
        <v>198</v>
      </c>
      <c r="D81" s="16" t="s">
        <v>271</v>
      </c>
      <c r="E81" s="95" t="s">
        <v>44</v>
      </c>
      <c r="F81" s="101"/>
      <c r="G81" s="94"/>
      <c r="H81" s="94"/>
      <c r="I81" s="94"/>
      <c r="J81" s="94"/>
      <c r="K81" s="94"/>
      <c r="L81" s="94"/>
      <c r="M81" s="92"/>
      <c r="N81" s="29">
        <v>2</v>
      </c>
      <c r="O81" s="30">
        <v>2</v>
      </c>
      <c r="P81" s="30">
        <v>5</v>
      </c>
      <c r="Q81" s="30">
        <v>2</v>
      </c>
      <c r="R81" s="30">
        <v>12</v>
      </c>
      <c r="S81" s="30">
        <v>2</v>
      </c>
      <c r="T81" s="30">
        <v>7</v>
      </c>
      <c r="U81" s="31">
        <f>SUM(N81,O81,P81,Q81,R81,S81,T81)</f>
        <v>32</v>
      </c>
      <c r="V81" s="101"/>
      <c r="W81" s="94">
        <v>2</v>
      </c>
      <c r="X81" s="94">
        <v>19</v>
      </c>
      <c r="Y81" s="94">
        <v>2</v>
      </c>
      <c r="Z81" s="94">
        <v>19</v>
      </c>
      <c r="AA81" s="94">
        <v>2</v>
      </c>
      <c r="AB81" s="94" t="s">
        <v>26</v>
      </c>
      <c r="AC81" s="91">
        <f>SUM(V81,W81,X81,Y81,Z81,AA81,AB81)</f>
        <v>44</v>
      </c>
      <c r="AD81" s="101">
        <v>2</v>
      </c>
      <c r="AE81" s="94">
        <v>2</v>
      </c>
      <c r="AF81" s="94">
        <v>12</v>
      </c>
      <c r="AG81" s="94">
        <v>2</v>
      </c>
      <c r="AH81" s="94" t="s">
        <v>26</v>
      </c>
      <c r="AI81" s="94"/>
      <c r="AJ81" s="94" t="s">
        <v>27</v>
      </c>
      <c r="AK81" s="91">
        <f>SUM(AD81,AE81,AF81,AG81,AH81,AI81,AJ81)</f>
        <v>18</v>
      </c>
      <c r="AL81" s="101"/>
      <c r="AM81" s="94"/>
      <c r="AN81" s="94"/>
      <c r="AO81" s="94"/>
      <c r="AP81" s="94"/>
      <c r="AQ81" s="94"/>
      <c r="AR81" s="94"/>
      <c r="AS81" s="91"/>
      <c r="AT81" s="101"/>
      <c r="AU81" s="94"/>
      <c r="AV81" s="94"/>
      <c r="AW81" s="94"/>
      <c r="AX81" s="94"/>
      <c r="AY81" s="94"/>
      <c r="AZ81" s="94"/>
      <c r="BA81" s="91"/>
      <c r="BB81" s="101"/>
      <c r="BC81" s="94"/>
      <c r="BD81" s="94"/>
      <c r="BE81" s="109"/>
      <c r="BF81" s="92" t="s">
        <v>14</v>
      </c>
      <c r="BG81" s="97">
        <f>SUM(M81,U81,AC81,AK81,AS81,BA81,BE81)</f>
        <v>94</v>
      </c>
      <c r="BH81" s="22"/>
      <c r="BI81" s="1">
        <f t="shared" si="3"/>
        <v>3</v>
      </c>
    </row>
    <row r="82" spans="1:61" s="12" customFormat="1" x14ac:dyDescent="0.2">
      <c r="A82" s="37">
        <v>8</v>
      </c>
      <c r="B82" s="95">
        <v>118</v>
      </c>
      <c r="C82" s="95" t="s">
        <v>323</v>
      </c>
      <c r="D82" s="95" t="s">
        <v>77</v>
      </c>
      <c r="E82" s="95" t="s">
        <v>220</v>
      </c>
      <c r="F82" s="101"/>
      <c r="G82" s="94"/>
      <c r="H82" s="94"/>
      <c r="I82" s="94"/>
      <c r="J82" s="94"/>
      <c r="K82" s="94"/>
      <c r="L82" s="94"/>
      <c r="M82" s="92"/>
      <c r="N82" s="101"/>
      <c r="O82" s="94"/>
      <c r="P82" s="94"/>
      <c r="Q82" s="94"/>
      <c r="R82" s="94"/>
      <c r="S82" s="94"/>
      <c r="T82" s="94"/>
      <c r="U82" s="91"/>
      <c r="V82" s="101"/>
      <c r="W82" s="94"/>
      <c r="X82" s="94"/>
      <c r="Y82" s="94"/>
      <c r="Z82" s="94"/>
      <c r="AA82" s="94"/>
      <c r="AB82" s="94"/>
      <c r="AC82" s="91"/>
      <c r="AD82" s="101"/>
      <c r="AE82" s="94"/>
      <c r="AF82" s="94"/>
      <c r="AG82" s="94"/>
      <c r="AH82" s="94"/>
      <c r="AI82" s="94"/>
      <c r="AJ82" s="94"/>
      <c r="AK82" s="91"/>
      <c r="AL82" s="101">
        <v>5</v>
      </c>
      <c r="AM82" s="94">
        <v>2</v>
      </c>
      <c r="AN82" s="94">
        <v>24</v>
      </c>
      <c r="AO82" s="94">
        <v>2</v>
      </c>
      <c r="AP82" s="94">
        <v>19</v>
      </c>
      <c r="AQ82" s="94">
        <v>2</v>
      </c>
      <c r="AR82" s="94">
        <v>24</v>
      </c>
      <c r="AS82" s="91">
        <f>SUM(AL82,AM82,AN82,AO82,AP82,AQ82,AR82)</f>
        <v>78</v>
      </c>
      <c r="AT82" s="101"/>
      <c r="AU82" s="94"/>
      <c r="AV82" s="94"/>
      <c r="AW82" s="94"/>
      <c r="AX82" s="94"/>
      <c r="AY82" s="94"/>
      <c r="AZ82" s="94"/>
      <c r="BA82" s="91"/>
      <c r="BB82" s="101"/>
      <c r="BC82" s="94"/>
      <c r="BD82" s="94"/>
      <c r="BE82" s="109"/>
      <c r="BF82" s="92" t="s">
        <v>14</v>
      </c>
      <c r="BG82" s="97">
        <f>SUM(M82,U82,AC82,AK82,AS82,BA82,BE82)</f>
        <v>78</v>
      </c>
      <c r="BH82" s="22"/>
      <c r="BI82" s="1">
        <f t="shared" si="3"/>
        <v>1</v>
      </c>
    </row>
    <row r="83" spans="1:61" s="12" customFormat="1" x14ac:dyDescent="0.2">
      <c r="A83" s="37">
        <v>9</v>
      </c>
      <c r="B83" s="95">
        <v>26</v>
      </c>
      <c r="C83" s="95" t="s">
        <v>273</v>
      </c>
      <c r="D83" s="95" t="s">
        <v>212</v>
      </c>
      <c r="E83" s="95" t="s">
        <v>55</v>
      </c>
      <c r="F83" s="101"/>
      <c r="G83" s="94"/>
      <c r="H83" s="94"/>
      <c r="I83" s="94"/>
      <c r="J83" s="94"/>
      <c r="K83" s="94"/>
      <c r="L83" s="94"/>
      <c r="M83" s="92"/>
      <c r="N83" s="101"/>
      <c r="O83" s="94"/>
      <c r="P83" s="94"/>
      <c r="Q83" s="94"/>
      <c r="R83" s="94"/>
      <c r="S83" s="94"/>
      <c r="T83" s="94"/>
      <c r="U83" s="91"/>
      <c r="V83" s="101"/>
      <c r="W83" s="94"/>
      <c r="X83" s="94"/>
      <c r="Y83" s="94"/>
      <c r="Z83" s="94"/>
      <c r="AA83" s="94"/>
      <c r="AB83" s="94"/>
      <c r="AC83" s="91"/>
      <c r="AD83" s="101">
        <v>2</v>
      </c>
      <c r="AE83" s="94">
        <v>2</v>
      </c>
      <c r="AF83" s="94">
        <v>15</v>
      </c>
      <c r="AG83" s="94">
        <v>2</v>
      </c>
      <c r="AH83" s="94">
        <v>9</v>
      </c>
      <c r="AI83" s="94">
        <v>2</v>
      </c>
      <c r="AJ83" s="94">
        <v>9</v>
      </c>
      <c r="AK83" s="91">
        <f>SUM(AD83,AE83,AF83,AG83,AH83,AI83,AJ83)</f>
        <v>41</v>
      </c>
      <c r="AL83" s="101"/>
      <c r="AM83" s="94"/>
      <c r="AN83" s="94"/>
      <c r="AO83" s="94"/>
      <c r="AP83" s="94"/>
      <c r="AQ83" s="94"/>
      <c r="AR83" s="94"/>
      <c r="AS83" s="91"/>
      <c r="AT83" s="101"/>
      <c r="AU83" s="94"/>
      <c r="AV83" s="94"/>
      <c r="AW83" s="94">
        <v>2</v>
      </c>
      <c r="AX83" s="94">
        <v>12</v>
      </c>
      <c r="AY83" s="94">
        <v>2</v>
      </c>
      <c r="AZ83" s="94">
        <v>12</v>
      </c>
      <c r="BA83" s="91">
        <f>SUM(AT83,AU83,AV83,AW83,AX83,AY83,AZ83)</f>
        <v>28</v>
      </c>
      <c r="BB83" s="101"/>
      <c r="BC83" s="94"/>
      <c r="BD83" s="94"/>
      <c r="BE83" s="109"/>
      <c r="BF83" s="92" t="s">
        <v>14</v>
      </c>
      <c r="BG83" s="97">
        <f>SUM(M83,U83,AC83,AK83,AS83,BA83,BE83)</f>
        <v>69</v>
      </c>
      <c r="BH83" s="22"/>
      <c r="BI83" s="1">
        <f t="shared" si="3"/>
        <v>2</v>
      </c>
    </row>
    <row r="84" spans="1:61" s="12" customFormat="1" x14ac:dyDescent="0.2">
      <c r="A84" s="59">
        <v>10</v>
      </c>
      <c r="B84" s="95">
        <v>133</v>
      </c>
      <c r="C84" s="95" t="s">
        <v>385</v>
      </c>
      <c r="D84" s="95" t="s">
        <v>84</v>
      </c>
      <c r="E84" s="95" t="s">
        <v>386</v>
      </c>
      <c r="F84" s="101"/>
      <c r="G84" s="94"/>
      <c r="H84" s="94"/>
      <c r="I84" s="94"/>
      <c r="J84" s="94"/>
      <c r="K84" s="94"/>
      <c r="L84" s="94"/>
      <c r="M84" s="92"/>
      <c r="N84" s="101"/>
      <c r="O84" s="94"/>
      <c r="P84" s="94"/>
      <c r="Q84" s="94"/>
      <c r="R84" s="94"/>
      <c r="S84" s="94"/>
      <c r="T84" s="94"/>
      <c r="U84" s="91"/>
      <c r="V84" s="101"/>
      <c r="W84" s="94"/>
      <c r="X84" s="94"/>
      <c r="Y84" s="94"/>
      <c r="Z84" s="94"/>
      <c r="AA84" s="94"/>
      <c r="AB84" s="94"/>
      <c r="AC84" s="91"/>
      <c r="AD84" s="101"/>
      <c r="AE84" s="94"/>
      <c r="AF84" s="94"/>
      <c r="AG84" s="94"/>
      <c r="AH84" s="94"/>
      <c r="AI84" s="94"/>
      <c r="AJ84" s="94"/>
      <c r="AK84" s="91"/>
      <c r="AL84" s="101"/>
      <c r="AM84" s="94"/>
      <c r="AN84" s="94"/>
      <c r="AO84" s="94"/>
      <c r="AP84" s="94"/>
      <c r="AQ84" s="94"/>
      <c r="AR84" s="94"/>
      <c r="AS84" s="91"/>
      <c r="AT84" s="101">
        <v>2</v>
      </c>
      <c r="AU84" s="94">
        <v>2</v>
      </c>
      <c r="AV84" s="94">
        <v>24</v>
      </c>
      <c r="AW84" s="94">
        <v>2</v>
      </c>
      <c r="AX84" s="94">
        <v>1</v>
      </c>
      <c r="AY84" s="94"/>
      <c r="AZ84" s="94" t="s">
        <v>27</v>
      </c>
      <c r="BA84" s="91">
        <f>SUM(AT84,AU84,AV84,AW84,AX84,AY84,AZ84)</f>
        <v>31</v>
      </c>
      <c r="BB84" s="101">
        <v>5</v>
      </c>
      <c r="BC84" s="94">
        <v>2</v>
      </c>
      <c r="BD84" s="94">
        <v>24</v>
      </c>
      <c r="BE84" s="109">
        <f>SUM(BB84,BC84,BD84)</f>
        <v>31</v>
      </c>
      <c r="BF84" s="92" t="s">
        <v>14</v>
      </c>
      <c r="BG84" s="97">
        <f>SUM(M84,U84,AC84,AK84,AS84,BA84,BE84)</f>
        <v>62</v>
      </c>
      <c r="BH84" s="22"/>
      <c r="BI84" s="1">
        <f t="shared" si="3"/>
        <v>1</v>
      </c>
    </row>
    <row r="85" spans="1:61" s="12" customFormat="1" x14ac:dyDescent="0.2">
      <c r="A85" s="59">
        <v>11</v>
      </c>
      <c r="B85" s="95">
        <v>99</v>
      </c>
      <c r="C85" s="95" t="s">
        <v>272</v>
      </c>
      <c r="D85" s="95" t="s">
        <v>84</v>
      </c>
      <c r="E85" s="95" t="s">
        <v>250</v>
      </c>
      <c r="F85" s="101"/>
      <c r="G85" s="94"/>
      <c r="H85" s="94"/>
      <c r="I85" s="94"/>
      <c r="J85" s="94"/>
      <c r="K85" s="94"/>
      <c r="L85" s="94"/>
      <c r="M85" s="92"/>
      <c r="N85" s="101"/>
      <c r="O85" s="94"/>
      <c r="P85" s="94"/>
      <c r="Q85" s="94"/>
      <c r="R85" s="94"/>
      <c r="S85" s="94"/>
      <c r="T85" s="94"/>
      <c r="U85" s="91"/>
      <c r="V85" s="101"/>
      <c r="W85" s="94"/>
      <c r="X85" s="94"/>
      <c r="Y85" s="94"/>
      <c r="Z85" s="94"/>
      <c r="AA85" s="94"/>
      <c r="AB85" s="94"/>
      <c r="AC85" s="91"/>
      <c r="AD85" s="101">
        <v>2</v>
      </c>
      <c r="AE85" s="94">
        <v>2</v>
      </c>
      <c r="AF85" s="94">
        <v>5</v>
      </c>
      <c r="AG85" s="94"/>
      <c r="AH85" s="94" t="s">
        <v>27</v>
      </c>
      <c r="AI85" s="94"/>
      <c r="AJ85" s="94" t="s">
        <v>27</v>
      </c>
      <c r="AK85" s="91">
        <f>SUM(AD85,AE85,AF85,AG85,AH85,AI85,AJ85)</f>
        <v>9</v>
      </c>
      <c r="AL85" s="101"/>
      <c r="AM85" s="94"/>
      <c r="AN85" s="94"/>
      <c r="AO85" s="94"/>
      <c r="AP85" s="94"/>
      <c r="AQ85" s="94"/>
      <c r="AR85" s="94"/>
      <c r="AS85" s="91"/>
      <c r="AT85" s="101">
        <v>2</v>
      </c>
      <c r="AU85" s="94">
        <v>2</v>
      </c>
      <c r="AV85" s="94">
        <v>4</v>
      </c>
      <c r="AW85" s="94">
        <v>2</v>
      </c>
      <c r="AX85" s="94">
        <v>2</v>
      </c>
      <c r="AY85" s="94">
        <v>2</v>
      </c>
      <c r="AZ85" s="94">
        <v>24</v>
      </c>
      <c r="BA85" s="91">
        <f>SUM(AT85,AU85,AV85,AW85,AX85,AY85,AZ85)</f>
        <v>38</v>
      </c>
      <c r="BB85" s="101">
        <v>2</v>
      </c>
      <c r="BC85" s="94">
        <v>2</v>
      </c>
      <c r="BD85" s="94">
        <v>5</v>
      </c>
      <c r="BE85" s="109">
        <f>SUM(BB85,BC85,BD85)</f>
        <v>9</v>
      </c>
      <c r="BF85" s="92" t="s">
        <v>14</v>
      </c>
      <c r="BG85" s="97">
        <f>SUM(M85,U85,AC85,AK85,AS85,BA85,BE85)</f>
        <v>56</v>
      </c>
      <c r="BH85" s="22"/>
      <c r="BI85" s="1">
        <f t="shared" si="3"/>
        <v>2</v>
      </c>
    </row>
    <row r="86" spans="1:61" s="12" customFormat="1" x14ac:dyDescent="0.2">
      <c r="A86" s="72">
        <v>12</v>
      </c>
      <c r="B86" s="95">
        <v>288</v>
      </c>
      <c r="C86" s="95" t="s">
        <v>196</v>
      </c>
      <c r="D86" s="95" t="s">
        <v>212</v>
      </c>
      <c r="E86" s="95" t="s">
        <v>44</v>
      </c>
      <c r="F86" s="101"/>
      <c r="G86" s="94"/>
      <c r="H86" s="94"/>
      <c r="I86" s="94"/>
      <c r="J86" s="94"/>
      <c r="K86" s="94"/>
      <c r="L86" s="94"/>
      <c r="M86" s="92"/>
      <c r="N86" s="101">
        <v>3</v>
      </c>
      <c r="O86" s="94">
        <v>2</v>
      </c>
      <c r="P86" s="94">
        <v>15</v>
      </c>
      <c r="Q86" s="94">
        <v>2</v>
      </c>
      <c r="R86" s="94">
        <v>24</v>
      </c>
      <c r="S86" s="94">
        <v>2</v>
      </c>
      <c r="T86" s="94">
        <v>5</v>
      </c>
      <c r="U86" s="91">
        <f>SUM(N86,O86,P86,Q86,R86,S86,T86)</f>
        <v>53</v>
      </c>
      <c r="V86" s="101"/>
      <c r="W86" s="94"/>
      <c r="X86" s="94"/>
      <c r="Y86" s="94"/>
      <c r="Z86" s="94"/>
      <c r="AA86" s="94"/>
      <c r="AB86" s="94"/>
      <c r="AC86" s="91"/>
      <c r="AD86" s="101"/>
      <c r="AE86" s="94"/>
      <c r="AF86" s="94"/>
      <c r="AG86" s="94"/>
      <c r="AH86" s="94"/>
      <c r="AI86" s="94"/>
      <c r="AJ86" s="94"/>
      <c r="AK86" s="91"/>
      <c r="AL86" s="101"/>
      <c r="AM86" s="94"/>
      <c r="AN86" s="94"/>
      <c r="AO86" s="94"/>
      <c r="AP86" s="94"/>
      <c r="AQ86" s="94"/>
      <c r="AR86" s="94"/>
      <c r="AS86" s="91"/>
      <c r="AT86" s="101"/>
      <c r="AU86" s="94"/>
      <c r="AV86" s="94"/>
      <c r="AW86" s="94"/>
      <c r="AX86" s="94"/>
      <c r="AY86" s="94"/>
      <c r="AZ86" s="94"/>
      <c r="BA86" s="91"/>
      <c r="BB86" s="101"/>
      <c r="BC86" s="94"/>
      <c r="BD86" s="94"/>
      <c r="BE86" s="109"/>
      <c r="BF86" s="92" t="s">
        <v>14</v>
      </c>
      <c r="BG86" s="97">
        <f>SUM(M86,U86,AC86,AK86,AS86,BA86,BE86)</f>
        <v>53</v>
      </c>
      <c r="BH86" s="22"/>
      <c r="BI86" s="1">
        <f t="shared" si="3"/>
        <v>1</v>
      </c>
    </row>
    <row r="87" spans="1:61" s="12" customFormat="1" x14ac:dyDescent="0.2">
      <c r="A87" s="72">
        <v>13</v>
      </c>
      <c r="B87" s="95">
        <v>174</v>
      </c>
      <c r="C87" s="95" t="s">
        <v>388</v>
      </c>
      <c r="D87" s="95" t="s">
        <v>389</v>
      </c>
      <c r="E87" s="95" t="s">
        <v>390</v>
      </c>
      <c r="F87" s="101"/>
      <c r="G87" s="94"/>
      <c r="H87" s="94"/>
      <c r="I87" s="94"/>
      <c r="J87" s="94"/>
      <c r="K87" s="94"/>
      <c r="L87" s="94"/>
      <c r="M87" s="92"/>
      <c r="N87" s="101"/>
      <c r="O87" s="94"/>
      <c r="P87" s="94"/>
      <c r="Q87" s="94"/>
      <c r="R87" s="94"/>
      <c r="S87" s="94"/>
      <c r="T87" s="94"/>
      <c r="U87" s="91"/>
      <c r="V87" s="101"/>
      <c r="W87" s="94"/>
      <c r="X87" s="94"/>
      <c r="Y87" s="94"/>
      <c r="Z87" s="94"/>
      <c r="AA87" s="94"/>
      <c r="AB87" s="94"/>
      <c r="AC87" s="91"/>
      <c r="AD87" s="101"/>
      <c r="AE87" s="94"/>
      <c r="AF87" s="94"/>
      <c r="AG87" s="94"/>
      <c r="AH87" s="94"/>
      <c r="AI87" s="94"/>
      <c r="AJ87" s="94"/>
      <c r="AK87" s="91"/>
      <c r="AL87" s="101"/>
      <c r="AM87" s="94"/>
      <c r="AN87" s="94"/>
      <c r="AO87" s="94"/>
      <c r="AP87" s="94"/>
      <c r="AQ87" s="94"/>
      <c r="AR87" s="94"/>
      <c r="AS87" s="91"/>
      <c r="AT87" s="101">
        <v>2</v>
      </c>
      <c r="AU87" s="94">
        <v>2</v>
      </c>
      <c r="AV87" s="94">
        <v>12</v>
      </c>
      <c r="AW87" s="94">
        <v>2</v>
      </c>
      <c r="AX87" s="94">
        <v>3</v>
      </c>
      <c r="AY87" s="94">
        <v>2</v>
      </c>
      <c r="AZ87" s="94">
        <v>7</v>
      </c>
      <c r="BA87" s="91">
        <f>SUM(AT87,AU87,AV87,AW87,AX87,AY87,AZ87)</f>
        <v>30</v>
      </c>
      <c r="BB87" s="101"/>
      <c r="BC87" s="94"/>
      <c r="BD87" s="94"/>
      <c r="BE87" s="109"/>
      <c r="BF87" s="92" t="s">
        <v>14</v>
      </c>
      <c r="BG87" s="97">
        <f>SUM(M87,U87,AC87,AK87,AS87,BA87,BE87)</f>
        <v>30</v>
      </c>
      <c r="BH87" s="22"/>
      <c r="BI87" s="1">
        <f t="shared" si="3"/>
        <v>1</v>
      </c>
    </row>
    <row r="88" spans="1:61" s="12" customFormat="1" x14ac:dyDescent="0.2">
      <c r="A88" s="130">
        <v>14</v>
      </c>
      <c r="B88" s="130">
        <v>69</v>
      </c>
      <c r="C88" s="130" t="s">
        <v>242</v>
      </c>
      <c r="D88" s="130"/>
      <c r="E88" s="130" t="s">
        <v>42</v>
      </c>
      <c r="F88" s="131"/>
      <c r="G88" s="124"/>
      <c r="H88" s="124"/>
      <c r="I88" s="124"/>
      <c r="J88" s="124"/>
      <c r="K88" s="124"/>
      <c r="L88" s="124"/>
      <c r="M88" s="122"/>
      <c r="N88" s="131"/>
      <c r="O88" s="124"/>
      <c r="P88" s="124"/>
      <c r="Q88" s="124"/>
      <c r="R88" s="124"/>
      <c r="S88" s="124"/>
      <c r="T88" s="124"/>
      <c r="U88" s="121"/>
      <c r="V88" s="131"/>
      <c r="W88" s="124"/>
      <c r="X88" s="124"/>
      <c r="Y88" s="124"/>
      <c r="Z88" s="124"/>
      <c r="AA88" s="124"/>
      <c r="AB88" s="124"/>
      <c r="AC88" s="121"/>
      <c r="AD88" s="131"/>
      <c r="AE88" s="124"/>
      <c r="AF88" s="124"/>
      <c r="AG88" s="124"/>
      <c r="AH88" s="124"/>
      <c r="AI88" s="124"/>
      <c r="AJ88" s="124"/>
      <c r="AK88" s="121"/>
      <c r="AL88" s="131"/>
      <c r="AM88" s="124"/>
      <c r="AN88" s="124"/>
      <c r="AO88" s="124"/>
      <c r="AP88" s="124"/>
      <c r="AQ88" s="124"/>
      <c r="AR88" s="124"/>
      <c r="AS88" s="121"/>
      <c r="AT88" s="131"/>
      <c r="AU88" s="124">
        <v>2</v>
      </c>
      <c r="AV88" s="124">
        <v>7</v>
      </c>
      <c r="AW88" s="124"/>
      <c r="AX88" s="124"/>
      <c r="AY88" s="124"/>
      <c r="AZ88" s="124"/>
      <c r="BA88" s="121">
        <f>SUM(AT88,AU88,AV88,AW88,AX88,AY88,AZ88)</f>
        <v>9</v>
      </c>
      <c r="BB88" s="131">
        <v>2</v>
      </c>
      <c r="BC88" s="124">
        <v>2</v>
      </c>
      <c r="BD88" s="124">
        <v>15</v>
      </c>
      <c r="BE88" s="127">
        <f>SUM(BB88,BC88,BD88)</f>
        <v>19</v>
      </c>
      <c r="BF88" s="122" t="s">
        <v>14</v>
      </c>
      <c r="BG88" s="125">
        <f>SUM(M88,U88,AC88,AK88,AS88,BA88,BE88)</f>
        <v>28</v>
      </c>
      <c r="BH88" s="22"/>
      <c r="BI88" s="1">
        <f t="shared" si="3"/>
        <v>1</v>
      </c>
    </row>
    <row r="89" spans="1:61" s="12" customFormat="1" x14ac:dyDescent="0.2">
      <c r="A89" s="130">
        <v>15</v>
      </c>
      <c r="B89" s="130">
        <v>55</v>
      </c>
      <c r="C89" s="130" t="s">
        <v>103</v>
      </c>
      <c r="D89" s="130" t="s">
        <v>57</v>
      </c>
      <c r="E89" s="130" t="s">
        <v>104</v>
      </c>
      <c r="F89" s="131">
        <v>2</v>
      </c>
      <c r="G89" s="124"/>
      <c r="H89" s="124" t="s">
        <v>27</v>
      </c>
      <c r="I89" s="124"/>
      <c r="J89" s="124" t="s">
        <v>27</v>
      </c>
      <c r="K89" s="124"/>
      <c r="L89" s="124" t="s">
        <v>27</v>
      </c>
      <c r="M89" s="122">
        <f>SUM(F89,G89,H89,I89,J89,K89,L89)</f>
        <v>2</v>
      </c>
      <c r="N89" s="131"/>
      <c r="O89" s="124"/>
      <c r="P89" s="124"/>
      <c r="Q89" s="124"/>
      <c r="R89" s="124"/>
      <c r="S89" s="124"/>
      <c r="T89" s="124"/>
      <c r="U89" s="121"/>
      <c r="V89" s="131"/>
      <c r="W89" s="124"/>
      <c r="X89" s="124"/>
      <c r="Y89" s="124"/>
      <c r="Z89" s="124"/>
      <c r="AA89" s="124"/>
      <c r="AB89" s="124"/>
      <c r="AC89" s="121"/>
      <c r="AD89" s="131"/>
      <c r="AE89" s="124">
        <v>2</v>
      </c>
      <c r="AF89" s="124" t="s">
        <v>26</v>
      </c>
      <c r="AG89" s="124">
        <v>2</v>
      </c>
      <c r="AH89" s="124" t="s">
        <v>26</v>
      </c>
      <c r="AI89" s="124"/>
      <c r="AJ89" s="124" t="s">
        <v>27</v>
      </c>
      <c r="AK89" s="121">
        <f>SUM(AD89,AE89,AF89,AG89,AH89,AI89,AJ89)</f>
        <v>4</v>
      </c>
      <c r="AL89" s="131"/>
      <c r="AM89" s="124"/>
      <c r="AN89" s="124"/>
      <c r="AO89" s="124"/>
      <c r="AP89" s="124"/>
      <c r="AQ89" s="124"/>
      <c r="AR89" s="124"/>
      <c r="AS89" s="121"/>
      <c r="AT89" s="131">
        <v>2</v>
      </c>
      <c r="AU89" s="124">
        <v>2</v>
      </c>
      <c r="AV89" s="124">
        <v>5</v>
      </c>
      <c r="AW89" s="124">
        <v>2</v>
      </c>
      <c r="AX89" s="124">
        <v>4</v>
      </c>
      <c r="AY89" s="124">
        <v>2</v>
      </c>
      <c r="AZ89" s="124" t="s">
        <v>26</v>
      </c>
      <c r="BA89" s="121">
        <f>SUM(AT89,AU89,AV89,AW89,AX89,AY89,AZ89)</f>
        <v>17</v>
      </c>
      <c r="BB89" s="131"/>
      <c r="BC89" s="124"/>
      <c r="BD89" s="124"/>
      <c r="BE89" s="127"/>
      <c r="BF89" s="122" t="s">
        <v>14</v>
      </c>
      <c r="BG89" s="125">
        <f>SUM(M89,U89,AC89,AK89,AS89,BA89,BE89)</f>
        <v>23</v>
      </c>
      <c r="BH89" s="22"/>
      <c r="BI89" s="1">
        <f t="shared" si="3"/>
        <v>3</v>
      </c>
    </row>
    <row r="90" spans="1:61" s="12" customFormat="1" x14ac:dyDescent="0.2">
      <c r="A90" s="130">
        <v>16</v>
      </c>
      <c r="B90" s="130">
        <v>69</v>
      </c>
      <c r="C90" s="130" t="s">
        <v>443</v>
      </c>
      <c r="D90" s="130" t="s">
        <v>111</v>
      </c>
      <c r="E90" s="130" t="s">
        <v>42</v>
      </c>
      <c r="F90" s="131"/>
      <c r="G90" s="124"/>
      <c r="H90" s="124"/>
      <c r="I90" s="124"/>
      <c r="J90" s="124"/>
      <c r="K90" s="124"/>
      <c r="L90" s="124"/>
      <c r="M90" s="122"/>
      <c r="N90" s="131"/>
      <c r="O90" s="124"/>
      <c r="P90" s="124"/>
      <c r="Q90" s="124"/>
      <c r="R90" s="124"/>
      <c r="S90" s="124"/>
      <c r="T90" s="124"/>
      <c r="U90" s="121"/>
      <c r="V90" s="131"/>
      <c r="W90" s="124"/>
      <c r="X90" s="124"/>
      <c r="Y90" s="124"/>
      <c r="Z90" s="124"/>
      <c r="AA90" s="124"/>
      <c r="AB90" s="124"/>
      <c r="AC90" s="121"/>
      <c r="AD90" s="131"/>
      <c r="AE90" s="124"/>
      <c r="AF90" s="124"/>
      <c r="AG90" s="124"/>
      <c r="AH90" s="124"/>
      <c r="AI90" s="124"/>
      <c r="AJ90" s="124"/>
      <c r="AK90" s="121"/>
      <c r="AL90" s="131"/>
      <c r="AM90" s="124"/>
      <c r="AN90" s="124"/>
      <c r="AO90" s="124"/>
      <c r="AP90" s="124"/>
      <c r="AQ90" s="124"/>
      <c r="AR90" s="124"/>
      <c r="AS90" s="121"/>
      <c r="AT90" s="131"/>
      <c r="AU90" s="124"/>
      <c r="AV90" s="124"/>
      <c r="AW90" s="124">
        <v>2</v>
      </c>
      <c r="AX90" s="124">
        <v>9</v>
      </c>
      <c r="AY90" s="124">
        <v>2</v>
      </c>
      <c r="AZ90" s="124">
        <v>5</v>
      </c>
      <c r="BA90" s="121">
        <f>SUM(AT90,AU90,AV90,AW90,AX90,AY90,AZ90)</f>
        <v>18</v>
      </c>
      <c r="BB90" s="131"/>
      <c r="BC90" s="124"/>
      <c r="BD90" s="124"/>
      <c r="BE90" s="127"/>
      <c r="BF90" s="122" t="s">
        <v>14</v>
      </c>
      <c r="BG90" s="125">
        <f>SUM(M90,U90,AC90,AK90,AS90,BA90,BE90)</f>
        <v>18</v>
      </c>
      <c r="BH90" s="22"/>
      <c r="BI90" s="1">
        <f t="shared" si="3"/>
        <v>1</v>
      </c>
    </row>
    <row r="91" spans="1:61" s="12" customFormat="1" ht="24" x14ac:dyDescent="0.2">
      <c r="A91" s="130">
        <v>17</v>
      </c>
      <c r="B91" s="16" t="s">
        <v>491</v>
      </c>
      <c r="C91" s="130" t="s">
        <v>393</v>
      </c>
      <c r="D91" s="130" t="s">
        <v>84</v>
      </c>
      <c r="E91" s="16" t="s">
        <v>492</v>
      </c>
      <c r="F91" s="131"/>
      <c r="G91" s="124"/>
      <c r="H91" s="124"/>
      <c r="I91" s="124"/>
      <c r="J91" s="124"/>
      <c r="K91" s="124"/>
      <c r="L91" s="124"/>
      <c r="M91" s="122"/>
      <c r="N91" s="131"/>
      <c r="O91" s="124"/>
      <c r="P91" s="124"/>
      <c r="Q91" s="124"/>
      <c r="R91" s="124"/>
      <c r="S91" s="124"/>
      <c r="T91" s="124"/>
      <c r="U91" s="121"/>
      <c r="V91" s="131"/>
      <c r="W91" s="124"/>
      <c r="X91" s="124"/>
      <c r="Y91" s="124"/>
      <c r="Z91" s="124"/>
      <c r="AA91" s="124"/>
      <c r="AB91" s="124"/>
      <c r="AC91" s="121"/>
      <c r="AD91" s="131"/>
      <c r="AE91" s="124"/>
      <c r="AF91" s="124"/>
      <c r="AG91" s="124"/>
      <c r="AH91" s="124"/>
      <c r="AI91" s="124"/>
      <c r="AJ91" s="124"/>
      <c r="AK91" s="121"/>
      <c r="AL91" s="131"/>
      <c r="AM91" s="124"/>
      <c r="AN91" s="124"/>
      <c r="AO91" s="124"/>
      <c r="AP91" s="124"/>
      <c r="AQ91" s="124"/>
      <c r="AR91" s="124"/>
      <c r="AS91" s="121"/>
      <c r="AT91" s="29">
        <v>2</v>
      </c>
      <c r="AU91" s="30"/>
      <c r="AV91" s="30" t="s">
        <v>27</v>
      </c>
      <c r="AW91" s="30"/>
      <c r="AX91" s="30" t="s">
        <v>27</v>
      </c>
      <c r="AY91" s="30"/>
      <c r="AZ91" s="30" t="s">
        <v>27</v>
      </c>
      <c r="BA91" s="31">
        <f>SUM(AT91,AU91,AV91,AW91,AX91,AY91,AZ91)</f>
        <v>2</v>
      </c>
      <c r="BB91" s="131">
        <v>2</v>
      </c>
      <c r="BC91" s="124">
        <v>2</v>
      </c>
      <c r="BD91" s="124">
        <v>9</v>
      </c>
      <c r="BE91" s="127">
        <f>SUM(BB91,BC91,BD91)</f>
        <v>13</v>
      </c>
      <c r="BF91" s="122" t="s">
        <v>14</v>
      </c>
      <c r="BG91" s="125">
        <f>SUM(M91,U91,AC91,AK91,AS91,BA91,BE91)</f>
        <v>15</v>
      </c>
      <c r="BH91" s="22"/>
      <c r="BI91" s="1">
        <f t="shared" si="3"/>
        <v>1</v>
      </c>
    </row>
    <row r="92" spans="1:61" s="12" customFormat="1" x14ac:dyDescent="0.2">
      <c r="A92" s="95">
        <v>18</v>
      </c>
      <c r="B92" s="173">
        <v>66</v>
      </c>
      <c r="C92" s="95" t="s">
        <v>301</v>
      </c>
      <c r="D92" s="95" t="s">
        <v>96</v>
      </c>
      <c r="E92" s="173" t="s">
        <v>302</v>
      </c>
      <c r="F92" s="101"/>
      <c r="G92" s="94"/>
      <c r="H92" s="94"/>
      <c r="I92" s="94"/>
      <c r="J92" s="94"/>
      <c r="K92" s="94"/>
      <c r="L92" s="94"/>
      <c r="M92" s="92"/>
      <c r="N92" s="101"/>
      <c r="O92" s="94"/>
      <c r="P92" s="94"/>
      <c r="Q92" s="94"/>
      <c r="R92" s="94"/>
      <c r="S92" s="94"/>
      <c r="T92" s="94"/>
      <c r="U92" s="91"/>
      <c r="V92" s="101"/>
      <c r="W92" s="94"/>
      <c r="X92" s="94"/>
      <c r="Y92" s="94"/>
      <c r="Z92" s="94"/>
      <c r="AA92" s="94"/>
      <c r="AB92" s="94"/>
      <c r="AC92" s="91"/>
      <c r="AD92" s="101"/>
      <c r="AE92" s="94"/>
      <c r="AF92" s="94"/>
      <c r="AG92" s="94">
        <v>2</v>
      </c>
      <c r="AH92" s="94">
        <v>5</v>
      </c>
      <c r="AI92" s="94">
        <v>2</v>
      </c>
      <c r="AJ92" s="94" t="s">
        <v>26</v>
      </c>
      <c r="AK92" s="91">
        <f>SUM(AD92,AE92,AF92,AG92,AH92,AI92,AJ92)</f>
        <v>9</v>
      </c>
      <c r="AL92" s="101"/>
      <c r="AM92" s="94"/>
      <c r="AN92" s="94"/>
      <c r="AO92" s="94"/>
      <c r="AP92" s="94"/>
      <c r="AQ92" s="94"/>
      <c r="AR92" s="94"/>
      <c r="AS92" s="91"/>
      <c r="AT92" s="179"/>
      <c r="AU92" s="169"/>
      <c r="AV92" s="169"/>
      <c r="AW92" s="169"/>
      <c r="AX92" s="169"/>
      <c r="AY92" s="169"/>
      <c r="AZ92" s="169"/>
      <c r="BA92" s="172"/>
      <c r="BB92" s="101"/>
      <c r="BC92" s="94"/>
      <c r="BD92" s="94"/>
      <c r="BE92" s="109"/>
      <c r="BF92" s="92" t="s">
        <v>14</v>
      </c>
      <c r="BG92" s="97">
        <f>SUM(M92,U92,AC92,AK92,AS92,BA92,BE92)</f>
        <v>9</v>
      </c>
      <c r="BH92" s="22"/>
      <c r="BI92" s="1">
        <f t="shared" si="3"/>
        <v>1</v>
      </c>
    </row>
    <row r="93" spans="1:61" s="12" customFormat="1" x14ac:dyDescent="0.2">
      <c r="A93" s="130">
        <v>19</v>
      </c>
      <c r="B93" s="130">
        <v>135</v>
      </c>
      <c r="C93" s="130" t="s">
        <v>494</v>
      </c>
      <c r="D93" s="130" t="s">
        <v>84</v>
      </c>
      <c r="E93" s="130" t="s">
        <v>495</v>
      </c>
      <c r="F93" s="131"/>
      <c r="G93" s="124"/>
      <c r="H93" s="124"/>
      <c r="I93" s="124"/>
      <c r="J93" s="124"/>
      <c r="K93" s="124"/>
      <c r="L93" s="124"/>
      <c r="M93" s="122"/>
      <c r="N93" s="131"/>
      <c r="O93" s="124"/>
      <c r="P93" s="124"/>
      <c r="Q93" s="124"/>
      <c r="R93" s="124"/>
      <c r="S93" s="124"/>
      <c r="T93" s="124"/>
      <c r="U93" s="121"/>
      <c r="V93" s="131"/>
      <c r="W93" s="124"/>
      <c r="X93" s="124"/>
      <c r="Y93" s="124"/>
      <c r="Z93" s="124"/>
      <c r="AA93" s="124"/>
      <c r="AB93" s="124"/>
      <c r="AC93" s="121"/>
      <c r="AD93" s="131"/>
      <c r="AE93" s="124"/>
      <c r="AF93" s="124"/>
      <c r="AG93" s="124"/>
      <c r="AH93" s="124"/>
      <c r="AI93" s="124"/>
      <c r="AJ93" s="124"/>
      <c r="AK93" s="121"/>
      <c r="AL93" s="131"/>
      <c r="AM93" s="124"/>
      <c r="AN93" s="124"/>
      <c r="AO93" s="124"/>
      <c r="AP93" s="124"/>
      <c r="AQ93" s="124"/>
      <c r="AR93" s="124"/>
      <c r="AS93" s="121"/>
      <c r="AT93" s="131"/>
      <c r="AU93" s="124"/>
      <c r="AV93" s="124"/>
      <c r="AW93" s="124"/>
      <c r="AX93" s="124"/>
      <c r="AY93" s="124"/>
      <c r="AZ93" s="124"/>
      <c r="BA93" s="121"/>
      <c r="BB93" s="131">
        <v>2</v>
      </c>
      <c r="BC93" s="124"/>
      <c r="BD93" s="124" t="s">
        <v>27</v>
      </c>
      <c r="BE93" s="127">
        <f>SUM(BB93,BC93,BD93)</f>
        <v>2</v>
      </c>
      <c r="BF93" s="122" t="s">
        <v>14</v>
      </c>
      <c r="BG93" s="125">
        <f>SUM(M93,U93,AC93,AK93,AS93,BA93,BE93)</f>
        <v>2</v>
      </c>
      <c r="BH93" s="22"/>
      <c r="BI93" s="1">
        <f t="shared" si="3"/>
        <v>0</v>
      </c>
    </row>
    <row r="94" spans="1:61" s="12" customFormat="1" x14ac:dyDescent="0.2">
      <c r="A94" s="173">
        <v>20</v>
      </c>
      <c r="B94" s="173">
        <v>182</v>
      </c>
      <c r="C94" s="173" t="s">
        <v>275</v>
      </c>
      <c r="D94" s="173" t="s">
        <v>51</v>
      </c>
      <c r="E94" s="173" t="s">
        <v>276</v>
      </c>
      <c r="F94" s="179"/>
      <c r="G94" s="169"/>
      <c r="H94" s="169"/>
      <c r="I94" s="169"/>
      <c r="J94" s="169"/>
      <c r="K94" s="169"/>
      <c r="L94" s="169"/>
      <c r="M94" s="170"/>
      <c r="N94" s="179"/>
      <c r="O94" s="169"/>
      <c r="P94" s="169"/>
      <c r="Q94" s="169"/>
      <c r="R94" s="169"/>
      <c r="S94" s="169"/>
      <c r="T94" s="169"/>
      <c r="U94" s="172"/>
      <c r="V94" s="179"/>
      <c r="W94" s="169"/>
      <c r="X94" s="169"/>
      <c r="Y94" s="169"/>
      <c r="Z94" s="169"/>
      <c r="AA94" s="169"/>
      <c r="AB94" s="169"/>
      <c r="AC94" s="172"/>
      <c r="AD94" s="179"/>
      <c r="AE94" s="169"/>
      <c r="AF94" s="169" t="s">
        <v>27</v>
      </c>
      <c r="AG94" s="169"/>
      <c r="AH94" s="169" t="s">
        <v>27</v>
      </c>
      <c r="AI94" s="169"/>
      <c r="AJ94" s="169" t="s">
        <v>27</v>
      </c>
      <c r="AK94" s="172">
        <f>SUM(AD94,AE94,AF94,AG94,AH94,AI94,AJ94)</f>
        <v>0</v>
      </c>
      <c r="AL94" s="179"/>
      <c r="AM94" s="169"/>
      <c r="AN94" s="169"/>
      <c r="AO94" s="169"/>
      <c r="AP94" s="169"/>
      <c r="AQ94" s="169"/>
      <c r="AR94" s="169"/>
      <c r="AS94" s="172"/>
      <c r="AT94" s="179"/>
      <c r="AU94" s="169"/>
      <c r="AV94" s="169"/>
      <c r="AW94" s="169"/>
      <c r="AX94" s="169"/>
      <c r="AY94" s="169"/>
      <c r="AZ94" s="169"/>
      <c r="BA94" s="172"/>
      <c r="BB94" s="179"/>
      <c r="BC94" s="169"/>
      <c r="BD94" s="169"/>
      <c r="BE94" s="177"/>
      <c r="BF94" s="170" t="s">
        <v>14</v>
      </c>
      <c r="BG94" s="175">
        <f>SUM(M94,U94,AC94,AK94,AS94,BA94,BE94)</f>
        <v>0</v>
      </c>
      <c r="BH94" s="22"/>
      <c r="BI94" s="1">
        <f t="shared" si="3"/>
        <v>1</v>
      </c>
    </row>
    <row r="95" spans="1:61" s="12" customFormat="1" x14ac:dyDescent="0.25">
      <c r="A95" s="191" t="s">
        <v>40</v>
      </c>
      <c r="B95" s="191"/>
      <c r="C95" s="191"/>
      <c r="D95" s="191"/>
      <c r="E95" s="191"/>
      <c r="F95" s="10"/>
      <c r="G95" s="10"/>
      <c r="H95" s="10"/>
      <c r="I95" s="10"/>
      <c r="J95" s="11"/>
      <c r="K95" s="10"/>
      <c r="L95" s="10"/>
      <c r="M95" s="10"/>
      <c r="N95" s="10"/>
      <c r="O95" s="11"/>
      <c r="P95" s="10"/>
      <c r="Q95" s="10"/>
      <c r="R95" s="10"/>
      <c r="S95" s="10"/>
      <c r="T95" s="11"/>
      <c r="U95" s="10"/>
      <c r="V95" s="10"/>
      <c r="W95" s="10"/>
      <c r="X95" s="10"/>
      <c r="Y95" s="11"/>
      <c r="Z95" s="10"/>
      <c r="AA95" s="10"/>
      <c r="AB95" s="10"/>
      <c r="AC95" s="10"/>
      <c r="AD95" s="11"/>
      <c r="AE95" s="10"/>
      <c r="AF95" s="10"/>
      <c r="AG95" s="10"/>
      <c r="AH95" s="10"/>
      <c r="AI95" s="11"/>
    </row>
    <row r="96" spans="1:61" s="12" customFormat="1" x14ac:dyDescent="0.2">
      <c r="A96" s="10"/>
      <c r="B96" s="20" t="s">
        <v>107</v>
      </c>
      <c r="C96" s="16" t="s">
        <v>108</v>
      </c>
      <c r="D96" s="16" t="s">
        <v>109</v>
      </c>
      <c r="E96" s="10" t="s">
        <v>118</v>
      </c>
      <c r="F96" s="13"/>
      <c r="G96" s="10"/>
      <c r="H96" s="10"/>
      <c r="I96" s="10"/>
      <c r="J96" s="11"/>
      <c r="K96" s="10"/>
      <c r="L96" s="10"/>
      <c r="M96" s="10"/>
      <c r="N96" s="5"/>
      <c r="O96" s="6"/>
      <c r="P96" s="6"/>
      <c r="Q96" s="6"/>
      <c r="R96" s="6"/>
      <c r="S96" s="6"/>
      <c r="T96" s="6"/>
      <c r="U96" s="8"/>
      <c r="V96" s="5"/>
      <c r="W96" s="6"/>
      <c r="X96" s="6"/>
      <c r="Y96" s="6"/>
      <c r="Z96" s="6"/>
      <c r="AA96" s="6"/>
      <c r="AB96" s="6"/>
      <c r="AC96" s="8"/>
      <c r="AD96" s="5"/>
      <c r="AE96" s="6"/>
      <c r="AF96" s="6"/>
      <c r="AG96" s="6"/>
      <c r="AH96" s="6"/>
      <c r="AI96" s="6"/>
      <c r="AJ96" s="6"/>
      <c r="AK96" s="8"/>
      <c r="AL96" s="5"/>
      <c r="AM96" s="6"/>
      <c r="AN96" s="6"/>
      <c r="AO96" s="6"/>
      <c r="AP96" s="6"/>
      <c r="AQ96" s="6"/>
      <c r="AR96" s="6"/>
      <c r="AS96" s="8"/>
      <c r="AT96" s="73"/>
      <c r="AU96" s="67"/>
      <c r="AV96" s="67"/>
      <c r="AW96" s="67"/>
      <c r="AX96" s="67"/>
      <c r="AY96" s="67"/>
      <c r="AZ96" s="67"/>
      <c r="BA96" s="64"/>
      <c r="BB96" s="5"/>
      <c r="BC96" s="6"/>
      <c r="BD96" s="6"/>
      <c r="BE96" s="8"/>
      <c r="BF96" s="4"/>
      <c r="BG96" s="97"/>
    </row>
    <row r="97" spans="1:61" s="12" customFormat="1" x14ac:dyDescent="0.2">
      <c r="A97" s="59"/>
      <c r="B97" s="20">
        <v>231</v>
      </c>
      <c r="C97" s="16" t="s">
        <v>269</v>
      </c>
      <c r="D97" s="16" t="s">
        <v>299</v>
      </c>
      <c r="E97" s="59" t="s">
        <v>300</v>
      </c>
      <c r="F97" s="60"/>
      <c r="G97" s="59"/>
      <c r="H97" s="59"/>
      <c r="I97" s="59"/>
      <c r="J97" s="61"/>
      <c r="K97" s="59"/>
      <c r="L97" s="59"/>
      <c r="M97" s="59"/>
      <c r="N97" s="58"/>
      <c r="O97" s="58"/>
      <c r="P97" s="58"/>
      <c r="Q97" s="58"/>
      <c r="R97" s="58"/>
      <c r="S97" s="58"/>
      <c r="T97" s="58"/>
      <c r="U97" s="55"/>
      <c r="V97" s="58"/>
      <c r="W97" s="58"/>
      <c r="X97" s="58"/>
      <c r="Y97" s="58"/>
      <c r="Z97" s="58"/>
      <c r="AA97" s="58"/>
      <c r="AB97" s="58"/>
      <c r="AC97" s="55"/>
      <c r="AD97" s="58"/>
      <c r="AE97" s="58"/>
      <c r="AF97" s="58"/>
      <c r="AG97" s="58"/>
      <c r="AH97" s="58"/>
      <c r="AI97" s="58"/>
      <c r="AJ97" s="58"/>
      <c r="AK97" s="55"/>
      <c r="AL97" s="58"/>
      <c r="AM97" s="58"/>
      <c r="AN97" s="58"/>
      <c r="AO97" s="58"/>
      <c r="AP97" s="58"/>
      <c r="AQ97" s="58"/>
      <c r="AR97" s="58"/>
      <c r="AS97" s="55"/>
      <c r="AT97" s="67"/>
      <c r="AU97" s="67"/>
      <c r="AV97" s="67"/>
      <c r="AW97" s="67"/>
      <c r="AX97" s="67"/>
      <c r="AY97" s="67"/>
      <c r="AZ97" s="67"/>
      <c r="BA97" s="63"/>
      <c r="BB97" s="58"/>
      <c r="BC97" s="58"/>
      <c r="BD97" s="58"/>
      <c r="BE97" s="55"/>
      <c r="BF97" s="57"/>
      <c r="BG97" s="98"/>
    </row>
    <row r="98" spans="1:61" s="12" customFormat="1" x14ac:dyDescent="0.2">
      <c r="A98" s="95"/>
      <c r="B98" s="20">
        <v>551</v>
      </c>
      <c r="C98" s="16" t="s">
        <v>324</v>
      </c>
      <c r="D98" s="16" t="s">
        <v>122</v>
      </c>
      <c r="E98" s="95" t="s">
        <v>325</v>
      </c>
      <c r="F98" s="96"/>
      <c r="G98" s="95"/>
      <c r="H98" s="95"/>
      <c r="I98" s="95"/>
      <c r="J98" s="100"/>
      <c r="K98" s="95"/>
      <c r="L98" s="95"/>
      <c r="M98" s="95"/>
      <c r="N98" s="94"/>
      <c r="O98" s="94"/>
      <c r="P98" s="94"/>
      <c r="Q98" s="94"/>
      <c r="R98" s="94"/>
      <c r="S98" s="94"/>
      <c r="T98" s="94"/>
      <c r="U98" s="90"/>
      <c r="V98" s="94"/>
      <c r="W98" s="94"/>
      <c r="X98" s="94"/>
      <c r="Y98" s="94"/>
      <c r="Z98" s="94"/>
      <c r="AA98" s="94"/>
      <c r="AB98" s="94"/>
      <c r="AC98" s="90"/>
      <c r="AD98" s="94"/>
      <c r="AE98" s="94"/>
      <c r="AF98" s="94"/>
      <c r="AG98" s="94"/>
      <c r="AH98" s="94"/>
      <c r="AI98" s="94"/>
      <c r="AJ98" s="94"/>
      <c r="AK98" s="90"/>
      <c r="AL98" s="94"/>
      <c r="AM98" s="94"/>
      <c r="AN98" s="94"/>
      <c r="AO98" s="94"/>
      <c r="AP98" s="94"/>
      <c r="AQ98" s="94"/>
      <c r="AR98" s="94"/>
      <c r="AS98" s="90"/>
      <c r="AT98" s="94"/>
      <c r="AU98" s="94"/>
      <c r="AV98" s="94"/>
      <c r="AW98" s="94"/>
      <c r="AX98" s="94"/>
      <c r="AY98" s="94"/>
      <c r="AZ98" s="94"/>
      <c r="BA98" s="90"/>
      <c r="BB98" s="94"/>
      <c r="BC98" s="94"/>
      <c r="BD98" s="94"/>
      <c r="BE98" s="90"/>
      <c r="BF98" s="92"/>
      <c r="BG98" s="98"/>
    </row>
    <row r="99" spans="1:61" s="12" customFormat="1" ht="24" x14ac:dyDescent="0.2">
      <c r="A99" s="95"/>
      <c r="B99" s="20">
        <v>365</v>
      </c>
      <c r="C99" s="16" t="s">
        <v>326</v>
      </c>
      <c r="D99" s="16" t="s">
        <v>122</v>
      </c>
      <c r="E99" s="95" t="s">
        <v>325</v>
      </c>
      <c r="F99" s="96"/>
      <c r="G99" s="95"/>
      <c r="H99" s="95"/>
      <c r="I99" s="95"/>
      <c r="J99" s="100"/>
      <c r="K99" s="95"/>
      <c r="L99" s="95"/>
      <c r="M99" s="95"/>
      <c r="N99" s="94"/>
      <c r="O99" s="94"/>
      <c r="P99" s="94"/>
      <c r="Q99" s="94"/>
      <c r="R99" s="94"/>
      <c r="S99" s="94"/>
      <c r="T99" s="94"/>
      <c r="U99" s="90"/>
      <c r="V99" s="94"/>
      <c r="W99" s="94"/>
      <c r="X99" s="94"/>
      <c r="Y99" s="94"/>
      <c r="Z99" s="94"/>
      <c r="AA99" s="94"/>
      <c r="AB99" s="94"/>
      <c r="AC99" s="90"/>
      <c r="AD99" s="94"/>
      <c r="AE99" s="94"/>
      <c r="AF99" s="94"/>
      <c r="AG99" s="94"/>
      <c r="AH99" s="94"/>
      <c r="AI99" s="94"/>
      <c r="AJ99" s="94"/>
      <c r="AK99" s="90"/>
      <c r="AL99" s="94"/>
      <c r="AM99" s="94"/>
      <c r="AN99" s="94"/>
      <c r="AO99" s="94"/>
      <c r="AP99" s="94"/>
      <c r="AQ99" s="94"/>
      <c r="AR99" s="94"/>
      <c r="AS99" s="90"/>
      <c r="AT99" s="94"/>
      <c r="AU99" s="94"/>
      <c r="AV99" s="94"/>
      <c r="AW99" s="94"/>
      <c r="AX99" s="94"/>
      <c r="AY99" s="94"/>
      <c r="AZ99" s="94"/>
      <c r="BA99" s="90"/>
      <c r="BB99" s="94"/>
      <c r="BC99" s="94"/>
      <c r="BD99" s="94"/>
      <c r="BE99" s="90"/>
      <c r="BF99" s="92"/>
      <c r="BG99" s="98"/>
    </row>
    <row r="100" spans="1:61" s="12" customFormat="1" x14ac:dyDescent="0.2">
      <c r="A100" s="95"/>
      <c r="B100" s="20">
        <v>3</v>
      </c>
      <c r="C100" s="16" t="s">
        <v>327</v>
      </c>
      <c r="D100" s="16" t="s">
        <v>122</v>
      </c>
      <c r="E100" s="95" t="s">
        <v>227</v>
      </c>
      <c r="F100" s="96"/>
      <c r="G100" s="95"/>
      <c r="H100" s="95"/>
      <c r="I100" s="95"/>
      <c r="J100" s="100"/>
      <c r="K100" s="95"/>
      <c r="L100" s="95"/>
      <c r="M100" s="95"/>
      <c r="N100" s="94"/>
      <c r="O100" s="94"/>
      <c r="P100" s="94"/>
      <c r="Q100" s="94"/>
      <c r="R100" s="94"/>
      <c r="S100" s="94"/>
      <c r="T100" s="94"/>
      <c r="U100" s="90"/>
      <c r="V100" s="94"/>
      <c r="W100" s="94"/>
      <c r="X100" s="94"/>
      <c r="Y100" s="94"/>
      <c r="Z100" s="94"/>
      <c r="AA100" s="94"/>
      <c r="AB100" s="94"/>
      <c r="AC100" s="90"/>
      <c r="AD100" s="94"/>
      <c r="AE100" s="94"/>
      <c r="AF100" s="94"/>
      <c r="AG100" s="94"/>
      <c r="AH100" s="94"/>
      <c r="AI100" s="94"/>
      <c r="AJ100" s="94"/>
      <c r="AK100" s="90"/>
      <c r="AL100" s="94"/>
      <c r="AM100" s="94"/>
      <c r="AN100" s="94"/>
      <c r="AO100" s="94"/>
      <c r="AP100" s="94"/>
      <c r="AQ100" s="94"/>
      <c r="AR100" s="94"/>
      <c r="AS100" s="90"/>
      <c r="AT100" s="94"/>
      <c r="AU100" s="94"/>
      <c r="AV100" s="94"/>
      <c r="AW100" s="94"/>
      <c r="AX100" s="94"/>
      <c r="AY100" s="94"/>
      <c r="AZ100" s="94"/>
      <c r="BA100" s="90"/>
      <c r="BB100" s="94"/>
      <c r="BC100" s="94"/>
      <c r="BD100" s="94"/>
      <c r="BE100" s="90"/>
      <c r="BF100" s="92"/>
      <c r="BG100" s="98"/>
    </row>
    <row r="101" spans="1:61" s="12" customFormat="1" x14ac:dyDescent="0.2">
      <c r="A101" s="95"/>
      <c r="B101" s="20">
        <v>812</v>
      </c>
      <c r="C101" s="16" t="s">
        <v>328</v>
      </c>
      <c r="D101" s="16" t="s">
        <v>122</v>
      </c>
      <c r="E101" s="95" t="s">
        <v>118</v>
      </c>
      <c r="F101" s="96"/>
      <c r="G101" s="95"/>
      <c r="H101" s="95"/>
      <c r="I101" s="95"/>
      <c r="J101" s="100"/>
      <c r="K101" s="95"/>
      <c r="L101" s="95"/>
      <c r="M101" s="95"/>
      <c r="N101" s="94"/>
      <c r="O101" s="94"/>
      <c r="P101" s="94"/>
      <c r="Q101" s="94"/>
      <c r="R101" s="94"/>
      <c r="S101" s="94"/>
      <c r="T101" s="94"/>
      <c r="U101" s="90"/>
      <c r="V101" s="94"/>
      <c r="W101" s="94"/>
      <c r="X101" s="94"/>
      <c r="Y101" s="94"/>
      <c r="Z101" s="94"/>
      <c r="AA101" s="94"/>
      <c r="AB101" s="94"/>
      <c r="AC101" s="90"/>
      <c r="AD101" s="94"/>
      <c r="AE101" s="94"/>
      <c r="AF101" s="94"/>
      <c r="AG101" s="94"/>
      <c r="AH101" s="94"/>
      <c r="AI101" s="94"/>
      <c r="AJ101" s="94"/>
      <c r="AK101" s="90"/>
      <c r="AL101" s="94"/>
      <c r="AM101" s="94"/>
      <c r="AN101" s="94"/>
      <c r="AO101" s="94"/>
      <c r="AP101" s="94"/>
      <c r="AQ101" s="94"/>
      <c r="AR101" s="94"/>
      <c r="AS101" s="90"/>
      <c r="AT101" s="94"/>
      <c r="AU101" s="94"/>
      <c r="AV101" s="94"/>
      <c r="AW101" s="94"/>
      <c r="AX101" s="94"/>
      <c r="AY101" s="94"/>
      <c r="AZ101" s="94"/>
      <c r="BA101" s="90"/>
      <c r="BB101" s="94"/>
      <c r="BC101" s="94"/>
      <c r="BD101" s="94"/>
      <c r="BE101" s="90"/>
      <c r="BF101" s="92"/>
      <c r="BG101" s="98"/>
    </row>
    <row r="102" spans="1:61" x14ac:dyDescent="0.2">
      <c r="B102" s="10">
        <v>66</v>
      </c>
      <c r="C102" s="10" t="s">
        <v>329</v>
      </c>
      <c r="D102" s="10" t="s">
        <v>185</v>
      </c>
      <c r="E102" s="10" t="s">
        <v>330</v>
      </c>
    </row>
    <row r="103" spans="1:61" x14ac:dyDescent="0.2">
      <c r="B103" s="10">
        <v>18</v>
      </c>
      <c r="C103" s="10" t="s">
        <v>331</v>
      </c>
      <c r="D103" s="10" t="s">
        <v>122</v>
      </c>
      <c r="E103" s="10" t="s">
        <v>325</v>
      </c>
    </row>
    <row r="104" spans="1:61" s="133" customFormat="1" x14ac:dyDescent="0.2">
      <c r="A104" s="16"/>
      <c r="B104" s="16">
        <v>711</v>
      </c>
      <c r="C104" s="16" t="s">
        <v>387</v>
      </c>
      <c r="D104" s="16" t="s">
        <v>84</v>
      </c>
      <c r="E104" s="16" t="s">
        <v>64</v>
      </c>
      <c r="F104" s="115"/>
      <c r="G104" s="115"/>
      <c r="H104" s="115"/>
      <c r="I104" s="115"/>
      <c r="J104" s="115"/>
      <c r="K104" s="115"/>
      <c r="L104" s="115"/>
      <c r="M104" s="132"/>
      <c r="BG104" s="134"/>
    </row>
    <row r="105" spans="1:61" s="133" customFormat="1" x14ac:dyDescent="0.2">
      <c r="A105" s="16"/>
      <c r="B105" s="16">
        <v>744</v>
      </c>
      <c r="C105" s="16" t="s">
        <v>391</v>
      </c>
      <c r="D105" s="16"/>
      <c r="E105" s="16" t="s">
        <v>392</v>
      </c>
      <c r="F105" s="115"/>
      <c r="G105" s="115"/>
      <c r="H105" s="115"/>
      <c r="I105" s="115"/>
      <c r="J105" s="115"/>
      <c r="K105" s="115"/>
      <c r="L105" s="115"/>
      <c r="M105" s="132"/>
      <c r="BG105" s="134"/>
    </row>
    <row r="106" spans="1:61" s="133" customFormat="1" x14ac:dyDescent="0.2">
      <c r="A106" s="16"/>
      <c r="B106" s="16">
        <v>744</v>
      </c>
      <c r="C106" s="16" t="s">
        <v>444</v>
      </c>
      <c r="D106" s="16"/>
      <c r="E106" s="16" t="s">
        <v>392</v>
      </c>
      <c r="F106" s="115"/>
      <c r="G106" s="115"/>
      <c r="H106" s="115"/>
      <c r="I106" s="115"/>
      <c r="J106" s="115"/>
      <c r="K106" s="115"/>
      <c r="L106" s="115"/>
      <c r="M106" s="132"/>
      <c r="BG106" s="134"/>
    </row>
    <row r="107" spans="1:61" s="133" customFormat="1" x14ac:dyDescent="0.2">
      <c r="A107" s="16"/>
      <c r="B107" s="16">
        <v>35</v>
      </c>
      <c r="C107" s="16" t="s">
        <v>493</v>
      </c>
      <c r="D107" s="16"/>
      <c r="E107" s="16" t="s">
        <v>54</v>
      </c>
      <c r="F107" s="115"/>
      <c r="G107" s="115"/>
      <c r="H107" s="115"/>
      <c r="I107" s="115"/>
      <c r="J107" s="115"/>
      <c r="K107" s="115"/>
      <c r="L107" s="115"/>
      <c r="M107" s="132"/>
      <c r="BG107" s="134"/>
    </row>
    <row r="108" spans="1:61" x14ac:dyDescent="0.2">
      <c r="A108" s="95"/>
      <c r="B108" s="95"/>
      <c r="C108" s="95"/>
      <c r="D108" s="95"/>
      <c r="E108" s="95"/>
      <c r="F108" s="93"/>
      <c r="G108" s="93"/>
      <c r="H108" s="93"/>
      <c r="I108" s="93"/>
      <c r="J108" s="93"/>
      <c r="K108" s="93"/>
      <c r="L108" s="93"/>
      <c r="M108" s="92"/>
    </row>
    <row r="109" spans="1:61" s="25" customFormat="1" x14ac:dyDescent="0.2">
      <c r="A109" s="189" t="s">
        <v>167</v>
      </c>
      <c r="B109" s="189"/>
      <c r="C109" s="189"/>
      <c r="D109" s="189"/>
      <c r="E109" s="188"/>
      <c r="F109" s="182" t="s">
        <v>28</v>
      </c>
      <c r="G109" s="181"/>
      <c r="H109" s="181"/>
      <c r="I109" s="181"/>
      <c r="J109" s="181"/>
      <c r="K109" s="181"/>
      <c r="L109" s="181"/>
      <c r="M109" s="183"/>
      <c r="N109" s="180" t="s">
        <v>173</v>
      </c>
      <c r="O109" s="180"/>
      <c r="P109" s="180"/>
      <c r="Q109" s="180"/>
      <c r="R109" s="180"/>
      <c r="S109" s="180"/>
      <c r="T109" s="180"/>
      <c r="U109" s="180"/>
      <c r="V109" s="180" t="s">
        <v>228</v>
      </c>
      <c r="W109" s="180"/>
      <c r="X109" s="180"/>
      <c r="Y109" s="180"/>
      <c r="Z109" s="180"/>
      <c r="AA109" s="180"/>
      <c r="AB109" s="180"/>
      <c r="AC109" s="180"/>
      <c r="AD109" s="180" t="s">
        <v>246</v>
      </c>
      <c r="AE109" s="180"/>
      <c r="AF109" s="180"/>
      <c r="AG109" s="180"/>
      <c r="AH109" s="180"/>
      <c r="AI109" s="180"/>
      <c r="AJ109" s="180"/>
      <c r="AK109" s="180"/>
      <c r="AL109" s="180" t="s">
        <v>30</v>
      </c>
      <c r="AM109" s="180"/>
      <c r="AN109" s="180"/>
      <c r="AO109" s="180"/>
      <c r="AP109" s="180"/>
      <c r="AQ109" s="180"/>
      <c r="AR109" s="180"/>
      <c r="AS109" s="180"/>
      <c r="AT109" s="180" t="s">
        <v>28</v>
      </c>
      <c r="AU109" s="180"/>
      <c r="AV109" s="180"/>
      <c r="AW109" s="180"/>
      <c r="AX109" s="180"/>
      <c r="AY109" s="180"/>
      <c r="AZ109" s="180"/>
      <c r="BA109" s="180"/>
      <c r="BB109" s="180" t="s">
        <v>381</v>
      </c>
      <c r="BC109" s="180"/>
      <c r="BD109" s="180"/>
      <c r="BE109" s="180"/>
      <c r="BF109" s="4"/>
      <c r="BG109" s="100"/>
    </row>
    <row r="110" spans="1:61" x14ac:dyDescent="0.2">
      <c r="A110" s="10" t="s">
        <v>1</v>
      </c>
      <c r="B110" s="10" t="s">
        <v>2</v>
      </c>
      <c r="C110" s="10" t="s">
        <v>3</v>
      </c>
      <c r="D110" s="10" t="s">
        <v>45</v>
      </c>
      <c r="E110" s="10" t="s">
        <v>4</v>
      </c>
      <c r="F110" s="5" t="s">
        <v>5</v>
      </c>
      <c r="G110" s="184" t="s">
        <v>8</v>
      </c>
      <c r="H110" s="184"/>
      <c r="I110" s="184" t="s">
        <v>9</v>
      </c>
      <c r="J110" s="184"/>
      <c r="K110" s="184" t="s">
        <v>10</v>
      </c>
      <c r="L110" s="184"/>
      <c r="M110" s="8" t="s">
        <v>6</v>
      </c>
      <c r="N110" s="2" t="s">
        <v>5</v>
      </c>
      <c r="O110" s="185" t="s">
        <v>8</v>
      </c>
      <c r="P110" s="185"/>
      <c r="Q110" s="185" t="s">
        <v>9</v>
      </c>
      <c r="R110" s="185"/>
      <c r="S110" s="185" t="s">
        <v>10</v>
      </c>
      <c r="T110" s="185"/>
      <c r="U110" s="4" t="s">
        <v>6</v>
      </c>
      <c r="V110" s="5" t="s">
        <v>5</v>
      </c>
      <c r="W110" s="184" t="s">
        <v>8</v>
      </c>
      <c r="X110" s="184"/>
      <c r="Y110" s="184" t="s">
        <v>9</v>
      </c>
      <c r="Z110" s="184"/>
      <c r="AA110" s="184" t="s">
        <v>10</v>
      </c>
      <c r="AB110" s="184"/>
      <c r="AC110" s="8" t="s">
        <v>6</v>
      </c>
      <c r="AD110" s="2" t="s">
        <v>5</v>
      </c>
      <c r="AE110" s="185" t="s">
        <v>8</v>
      </c>
      <c r="AF110" s="185"/>
      <c r="AG110" s="185" t="s">
        <v>9</v>
      </c>
      <c r="AH110" s="185"/>
      <c r="AI110" s="185" t="s">
        <v>10</v>
      </c>
      <c r="AJ110" s="185"/>
      <c r="AK110" s="4" t="s">
        <v>6</v>
      </c>
      <c r="AL110" s="5" t="s">
        <v>5</v>
      </c>
      <c r="AM110" s="184" t="s">
        <v>8</v>
      </c>
      <c r="AN110" s="184"/>
      <c r="AO110" s="184" t="s">
        <v>9</v>
      </c>
      <c r="AP110" s="184"/>
      <c r="AQ110" s="184" t="s">
        <v>10</v>
      </c>
      <c r="AR110" s="184"/>
      <c r="AS110" s="8" t="s">
        <v>6</v>
      </c>
      <c r="AT110" s="131" t="s">
        <v>5</v>
      </c>
      <c r="AU110" s="184" t="s">
        <v>8</v>
      </c>
      <c r="AV110" s="184"/>
      <c r="AW110" s="184" t="s">
        <v>9</v>
      </c>
      <c r="AX110" s="184"/>
      <c r="AY110" s="184" t="s">
        <v>10</v>
      </c>
      <c r="AZ110" s="184"/>
      <c r="BA110" s="121" t="s">
        <v>6</v>
      </c>
      <c r="BB110" s="131" t="s">
        <v>5</v>
      </c>
      <c r="BC110" s="184" t="s">
        <v>39</v>
      </c>
      <c r="BD110" s="184"/>
      <c r="BE110" s="121" t="s">
        <v>6</v>
      </c>
      <c r="BF110" s="4"/>
      <c r="BG110" s="98" t="s">
        <v>13</v>
      </c>
      <c r="BH110" s="21"/>
    </row>
    <row r="111" spans="1:61" ht="24" x14ac:dyDescent="0.2">
      <c r="A111" s="10">
        <v>1</v>
      </c>
      <c r="B111" s="16" t="s">
        <v>202</v>
      </c>
      <c r="C111" s="130" t="s">
        <v>113</v>
      </c>
      <c r="D111" s="130" t="s">
        <v>77</v>
      </c>
      <c r="E111" s="16" t="s">
        <v>203</v>
      </c>
      <c r="F111" s="29">
        <v>3</v>
      </c>
      <c r="G111" s="30">
        <v>2</v>
      </c>
      <c r="H111" s="30">
        <v>15</v>
      </c>
      <c r="I111" s="30"/>
      <c r="J111" s="30" t="s">
        <v>27</v>
      </c>
      <c r="K111" s="30"/>
      <c r="L111" s="30" t="s">
        <v>27</v>
      </c>
      <c r="M111" s="43">
        <f>SUM(F111,G111,H111,I111,J111,K111,L111)</f>
        <v>20</v>
      </c>
      <c r="N111" s="5">
        <v>2</v>
      </c>
      <c r="O111" s="6">
        <v>2</v>
      </c>
      <c r="P111" s="6">
        <v>15</v>
      </c>
      <c r="Q111" s="6">
        <v>2</v>
      </c>
      <c r="R111" s="6">
        <v>15</v>
      </c>
      <c r="S111" s="6">
        <v>2</v>
      </c>
      <c r="T111" s="6">
        <v>24</v>
      </c>
      <c r="U111" s="41">
        <f>SUM(N111,O111,P111,Q111,R111,S111,T111)</f>
        <v>62</v>
      </c>
      <c r="V111" s="5"/>
      <c r="W111" s="6"/>
      <c r="X111" s="6"/>
      <c r="Y111" s="6"/>
      <c r="Z111" s="6"/>
      <c r="AA111" s="6"/>
      <c r="AB111" s="6"/>
      <c r="AC111" s="44"/>
      <c r="AD111" s="5"/>
      <c r="AE111" s="6"/>
      <c r="AF111" s="6"/>
      <c r="AG111" s="6"/>
      <c r="AH111" s="6"/>
      <c r="AI111" s="6"/>
      <c r="AJ111" s="6"/>
      <c r="AK111" s="44"/>
      <c r="AL111" s="119">
        <v>5</v>
      </c>
      <c r="AM111" s="47">
        <v>2</v>
      </c>
      <c r="AN111" s="47">
        <v>19</v>
      </c>
      <c r="AO111" s="47">
        <v>2</v>
      </c>
      <c r="AP111" s="47">
        <v>24</v>
      </c>
      <c r="AQ111" s="47">
        <v>2</v>
      </c>
      <c r="AR111" s="47">
        <v>19</v>
      </c>
      <c r="AS111" s="44">
        <f>SUM(AL111,AM111,AN111,AO111,AP111,AQ111,AR111)</f>
        <v>73</v>
      </c>
      <c r="AT111" s="131">
        <v>2</v>
      </c>
      <c r="AU111" s="67">
        <v>2</v>
      </c>
      <c r="AV111" s="67">
        <v>12</v>
      </c>
      <c r="AW111" s="67">
        <v>2</v>
      </c>
      <c r="AX111" s="67">
        <v>24</v>
      </c>
      <c r="AY111" s="67">
        <v>2</v>
      </c>
      <c r="AZ111" s="67">
        <v>24</v>
      </c>
      <c r="BA111" s="64">
        <f>SUM(AT111,AU111,AV111,AW111,AX111,AY111,AZ111)</f>
        <v>68</v>
      </c>
      <c r="BB111" s="52">
        <v>5</v>
      </c>
      <c r="BC111" s="47">
        <v>2</v>
      </c>
      <c r="BD111" s="47">
        <v>24</v>
      </c>
      <c r="BE111" s="172">
        <f>SUM(BB111,BC111,BD111)</f>
        <v>31</v>
      </c>
      <c r="BF111" s="4" t="s">
        <v>14</v>
      </c>
      <c r="BG111" s="97">
        <f>SUM(M111,U111,AC111,AK111,AS111,BA111,BE111)</f>
        <v>254</v>
      </c>
      <c r="BH111" s="21"/>
      <c r="BI111" s="1">
        <f t="shared" ref="BI111:BI130" si="4">COUNT(M111,U111,AC111,AK111,AS111,BA111)</f>
        <v>4</v>
      </c>
    </row>
    <row r="112" spans="1:61" x14ac:dyDescent="0.2">
      <c r="A112" s="10">
        <v>2</v>
      </c>
      <c r="B112" s="20">
        <v>717</v>
      </c>
      <c r="C112" s="16" t="s">
        <v>119</v>
      </c>
      <c r="D112" s="16" t="s">
        <v>57</v>
      </c>
      <c r="E112" s="130" t="s">
        <v>64</v>
      </c>
      <c r="F112" s="13">
        <v>2</v>
      </c>
      <c r="G112" s="130">
        <v>2</v>
      </c>
      <c r="H112" s="130">
        <v>19</v>
      </c>
      <c r="I112" s="130"/>
      <c r="J112" s="130" t="s">
        <v>27</v>
      </c>
      <c r="K112" s="130"/>
      <c r="L112" s="130" t="s">
        <v>27</v>
      </c>
      <c r="M112" s="122">
        <f>SUM(F112,G112,H112,I112,J112,K112,L112)</f>
        <v>23</v>
      </c>
      <c r="N112" s="5">
        <v>2</v>
      </c>
      <c r="O112" s="6">
        <v>2</v>
      </c>
      <c r="P112" s="6">
        <v>24</v>
      </c>
      <c r="Q112" s="6">
        <v>2</v>
      </c>
      <c r="R112" s="6">
        <v>24</v>
      </c>
      <c r="S112" s="6">
        <v>2</v>
      </c>
      <c r="T112" s="6">
        <v>15</v>
      </c>
      <c r="U112" s="8">
        <f>SUM(N112,O112,P112,Q112,R112,S112,T112)</f>
        <v>71</v>
      </c>
      <c r="V112" s="5">
        <v>3</v>
      </c>
      <c r="W112" s="6">
        <v>2</v>
      </c>
      <c r="X112" s="6">
        <v>6</v>
      </c>
      <c r="Y112" s="6">
        <v>2</v>
      </c>
      <c r="Z112" s="6">
        <v>19</v>
      </c>
      <c r="AA112" s="6">
        <v>2</v>
      </c>
      <c r="AB112" s="6">
        <v>24</v>
      </c>
      <c r="AC112" s="8">
        <f>SUM(V112,W112,X112,Y112,Z112,AA112,AB112)</f>
        <v>58</v>
      </c>
      <c r="AD112" s="5"/>
      <c r="AE112" s="6"/>
      <c r="AF112" s="6"/>
      <c r="AG112" s="6"/>
      <c r="AH112" s="6"/>
      <c r="AI112" s="6"/>
      <c r="AJ112" s="6"/>
      <c r="AK112" s="8"/>
      <c r="AL112" s="131"/>
      <c r="AM112" s="6"/>
      <c r="AN112" s="6"/>
      <c r="AO112" s="6"/>
      <c r="AP112" s="6"/>
      <c r="AQ112" s="6"/>
      <c r="AR112" s="6"/>
      <c r="AS112" s="8"/>
      <c r="AT112" s="73">
        <v>2</v>
      </c>
      <c r="AU112" s="67">
        <v>2</v>
      </c>
      <c r="AV112" s="67">
        <v>19</v>
      </c>
      <c r="AW112" s="67">
        <v>2</v>
      </c>
      <c r="AX112" s="67">
        <v>12</v>
      </c>
      <c r="AY112" s="67">
        <v>2</v>
      </c>
      <c r="AZ112" s="67">
        <v>4</v>
      </c>
      <c r="BA112" s="64">
        <f>SUM(AT112,AU112,AV112,AW112,AX112,AY112,AZ112)</f>
        <v>43</v>
      </c>
      <c r="BB112" s="5"/>
      <c r="BC112" s="6"/>
      <c r="BD112" s="6"/>
      <c r="BE112" s="109"/>
      <c r="BF112" s="4"/>
      <c r="BG112" s="97">
        <f>SUM(M112,U112,AC112,AK112,AS112,BA112,BE112)</f>
        <v>195</v>
      </c>
      <c r="BH112" s="21"/>
      <c r="BI112" s="1">
        <f t="shared" si="4"/>
        <v>4</v>
      </c>
    </row>
    <row r="113" spans="1:61" x14ac:dyDescent="0.2">
      <c r="A113" s="10">
        <v>3</v>
      </c>
      <c r="B113" s="50">
        <v>92</v>
      </c>
      <c r="C113" s="10" t="s">
        <v>114</v>
      </c>
      <c r="D113" s="10" t="s">
        <v>57</v>
      </c>
      <c r="E113" s="50" t="s">
        <v>115</v>
      </c>
      <c r="F113" s="52">
        <v>2</v>
      </c>
      <c r="G113" s="47">
        <v>2</v>
      </c>
      <c r="H113" s="47">
        <v>12</v>
      </c>
      <c r="I113" s="47">
        <v>2</v>
      </c>
      <c r="J113" s="47">
        <v>19</v>
      </c>
      <c r="K113" s="47">
        <v>2</v>
      </c>
      <c r="L113" s="47">
        <v>19</v>
      </c>
      <c r="M113" s="45">
        <f>SUM(F113,G113,H113,I113,J113,K113,L113)</f>
        <v>58</v>
      </c>
      <c r="N113" s="5">
        <v>2</v>
      </c>
      <c r="O113" s="6">
        <v>2</v>
      </c>
      <c r="P113" s="6">
        <v>5</v>
      </c>
      <c r="Q113" s="6">
        <v>2</v>
      </c>
      <c r="R113" s="6">
        <v>7</v>
      </c>
      <c r="S113" s="6">
        <v>2</v>
      </c>
      <c r="T113" s="6">
        <v>9</v>
      </c>
      <c r="U113" s="8">
        <f>SUM(N113,O113,P113,Q113,R113,S113,T113)</f>
        <v>29</v>
      </c>
      <c r="V113" s="5"/>
      <c r="W113" s="6"/>
      <c r="X113" s="6"/>
      <c r="Y113" s="6"/>
      <c r="Z113" s="6"/>
      <c r="AA113" s="6"/>
      <c r="AB113" s="6"/>
      <c r="AC113" s="8"/>
      <c r="AD113" s="5">
        <v>2</v>
      </c>
      <c r="AE113" s="6">
        <v>2</v>
      </c>
      <c r="AF113" s="6">
        <v>12</v>
      </c>
      <c r="AG113" s="6">
        <v>2</v>
      </c>
      <c r="AH113" s="6">
        <v>7</v>
      </c>
      <c r="AI113" s="6">
        <v>2</v>
      </c>
      <c r="AJ113" s="6">
        <v>12</v>
      </c>
      <c r="AK113" s="8">
        <f>SUM(AD113,AE113,AF113,AG113,AH113,AI113,AJ113)</f>
        <v>39</v>
      </c>
      <c r="AL113" s="5">
        <v>2</v>
      </c>
      <c r="AM113" s="6">
        <v>2</v>
      </c>
      <c r="AN113" s="6">
        <v>7</v>
      </c>
      <c r="AO113" s="6">
        <v>2</v>
      </c>
      <c r="AP113" s="6">
        <v>7</v>
      </c>
      <c r="AQ113" s="6">
        <v>2</v>
      </c>
      <c r="AR113" s="6">
        <v>7</v>
      </c>
      <c r="AS113" s="8">
        <f>SUM(AL113,AM113,AN113,AO113,AP113,AQ113,AR113)</f>
        <v>29</v>
      </c>
      <c r="AT113" s="73">
        <v>2</v>
      </c>
      <c r="AU113" s="67">
        <v>2</v>
      </c>
      <c r="AV113" s="67">
        <v>4</v>
      </c>
      <c r="AW113" s="67">
        <v>2</v>
      </c>
      <c r="AX113" s="67">
        <v>4</v>
      </c>
      <c r="AY113" s="67">
        <v>2</v>
      </c>
      <c r="AZ113" s="67">
        <v>5</v>
      </c>
      <c r="BA113" s="64">
        <f>SUM(AT113,AU113,AV113,AW113,AX113,AY113,AZ113)</f>
        <v>21</v>
      </c>
      <c r="BB113" s="5">
        <v>2</v>
      </c>
      <c r="BC113" s="6">
        <v>2</v>
      </c>
      <c r="BD113" s="6">
        <v>12</v>
      </c>
      <c r="BE113" s="109">
        <f>SUM(BB113,BC113,BD113)</f>
        <v>16</v>
      </c>
      <c r="BF113" s="4" t="s">
        <v>14</v>
      </c>
      <c r="BG113" s="97">
        <f>SUM(M113,U113,AC113,AK113,AS113,BA113,BE113)</f>
        <v>192</v>
      </c>
      <c r="BH113" s="21"/>
      <c r="BI113" s="1">
        <f t="shared" si="4"/>
        <v>5</v>
      </c>
    </row>
    <row r="114" spans="1:61" x14ac:dyDescent="0.2">
      <c r="A114" s="10">
        <v>4</v>
      </c>
      <c r="B114" s="112">
        <v>51</v>
      </c>
      <c r="C114" s="10" t="s">
        <v>204</v>
      </c>
      <c r="D114" s="10" t="s">
        <v>96</v>
      </c>
      <c r="E114" s="112" t="s">
        <v>218</v>
      </c>
      <c r="F114" s="113"/>
      <c r="G114" s="106"/>
      <c r="H114" s="106"/>
      <c r="I114" s="106"/>
      <c r="J114" s="106"/>
      <c r="K114" s="106"/>
      <c r="L114" s="106"/>
      <c r="M114" s="104"/>
      <c r="N114" s="5">
        <v>2</v>
      </c>
      <c r="O114" s="6">
        <v>2</v>
      </c>
      <c r="P114" s="6">
        <v>9</v>
      </c>
      <c r="Q114" s="6">
        <v>2</v>
      </c>
      <c r="R114" s="6">
        <v>12</v>
      </c>
      <c r="S114" s="6">
        <v>2</v>
      </c>
      <c r="T114" s="6">
        <v>12</v>
      </c>
      <c r="U114" s="8">
        <f>SUM(N114,O114,P114,Q114,R114,S114,T114)</f>
        <v>41</v>
      </c>
      <c r="V114" s="5"/>
      <c r="W114" s="6"/>
      <c r="X114" s="6"/>
      <c r="Y114" s="6"/>
      <c r="Z114" s="6"/>
      <c r="AA114" s="6"/>
      <c r="AB114" s="6"/>
      <c r="AC114" s="8"/>
      <c r="AD114" s="5">
        <v>2</v>
      </c>
      <c r="AE114" s="6">
        <v>2</v>
      </c>
      <c r="AF114" s="6">
        <v>15</v>
      </c>
      <c r="AG114" s="6">
        <v>2</v>
      </c>
      <c r="AH114" s="6">
        <v>15</v>
      </c>
      <c r="AI114" s="6">
        <v>2</v>
      </c>
      <c r="AJ114" s="6">
        <v>24</v>
      </c>
      <c r="AK114" s="8">
        <f>SUM(AD114,AE114,AF114,AG114,AH114,AI114,AJ114)</f>
        <v>62</v>
      </c>
      <c r="AL114" s="113"/>
      <c r="AM114" s="6"/>
      <c r="AN114" s="6"/>
      <c r="AO114" s="6"/>
      <c r="AP114" s="6"/>
      <c r="AQ114" s="6"/>
      <c r="AR114" s="6"/>
      <c r="AS114" s="8"/>
      <c r="AT114" s="73">
        <v>2</v>
      </c>
      <c r="AU114" s="67">
        <v>2</v>
      </c>
      <c r="AV114" s="67">
        <v>9</v>
      </c>
      <c r="AW114" s="67">
        <v>2</v>
      </c>
      <c r="AX114" s="67">
        <v>5</v>
      </c>
      <c r="AY114" s="67">
        <v>2</v>
      </c>
      <c r="AZ114" s="67">
        <v>9</v>
      </c>
      <c r="BA114" s="64">
        <f>SUM(AT114,AU114,AV114,AW114,AX114,AY114,AZ114)</f>
        <v>31</v>
      </c>
      <c r="BB114" s="5">
        <v>3</v>
      </c>
      <c r="BC114" s="6">
        <v>2</v>
      </c>
      <c r="BD114" s="6">
        <v>19</v>
      </c>
      <c r="BE114" s="109">
        <f>SUM(BB114,BC114,BD114)</f>
        <v>24</v>
      </c>
      <c r="BF114" s="4" t="s">
        <v>14</v>
      </c>
      <c r="BG114" s="97">
        <f>SUM(M114,U114,AC114,AK114,AS114,BA114,BE114)</f>
        <v>158</v>
      </c>
      <c r="BH114" s="21"/>
      <c r="BI114" s="1">
        <f t="shared" si="4"/>
        <v>3</v>
      </c>
    </row>
    <row r="115" spans="1:61" x14ac:dyDescent="0.2">
      <c r="A115" s="37">
        <v>5</v>
      </c>
      <c r="B115" s="95">
        <v>127</v>
      </c>
      <c r="C115" s="37" t="s">
        <v>200</v>
      </c>
      <c r="D115" s="37" t="s">
        <v>84</v>
      </c>
      <c r="E115" s="37" t="s">
        <v>216</v>
      </c>
      <c r="F115" s="101"/>
      <c r="G115" s="94"/>
      <c r="H115" s="94"/>
      <c r="I115" s="94"/>
      <c r="J115" s="94"/>
      <c r="K115" s="94"/>
      <c r="L115" s="94"/>
      <c r="M115" s="92"/>
      <c r="N115" s="101">
        <v>5</v>
      </c>
      <c r="O115" s="94"/>
      <c r="P115" s="94" t="s">
        <v>27</v>
      </c>
      <c r="Q115" s="94"/>
      <c r="R115" s="94" t="s">
        <v>27</v>
      </c>
      <c r="S115" s="94"/>
      <c r="T115" s="94" t="s">
        <v>27</v>
      </c>
      <c r="U115" s="91">
        <f>SUM(N115,O115,P115,Q115,R115,S115,T115)</f>
        <v>5</v>
      </c>
      <c r="V115" s="101"/>
      <c r="W115" s="94"/>
      <c r="X115" s="94"/>
      <c r="Y115" s="94"/>
      <c r="Z115" s="94"/>
      <c r="AA115" s="94"/>
      <c r="AB115" s="94"/>
      <c r="AC115" s="91"/>
      <c r="AD115" s="101">
        <v>2</v>
      </c>
      <c r="AE115" s="94">
        <v>2</v>
      </c>
      <c r="AF115" s="94" t="s">
        <v>26</v>
      </c>
      <c r="AG115" s="94">
        <v>2</v>
      </c>
      <c r="AH115" s="94">
        <v>12</v>
      </c>
      <c r="AI115" s="94">
        <v>2</v>
      </c>
      <c r="AJ115" s="94">
        <v>15</v>
      </c>
      <c r="AK115" s="91">
        <f>SUM(AD115,AE115,AF115,AG115,AH115,AI115,AJ115)</f>
        <v>35</v>
      </c>
      <c r="AL115" s="101">
        <v>2</v>
      </c>
      <c r="AM115" s="94">
        <v>2</v>
      </c>
      <c r="AN115" s="94">
        <v>9</v>
      </c>
      <c r="AO115" s="94">
        <v>2</v>
      </c>
      <c r="AP115" s="94">
        <v>12</v>
      </c>
      <c r="AQ115" s="94">
        <v>2</v>
      </c>
      <c r="AR115" s="94">
        <v>9</v>
      </c>
      <c r="AS115" s="91">
        <f>SUM(AL115,AM115,AN115,AO115,AP115,AQ115,AR115)</f>
        <v>38</v>
      </c>
      <c r="AT115" s="101">
        <v>5</v>
      </c>
      <c r="AU115" s="94">
        <v>2</v>
      </c>
      <c r="AV115" s="94">
        <v>24</v>
      </c>
      <c r="AW115" s="94">
        <v>2</v>
      </c>
      <c r="AX115" s="94">
        <v>19</v>
      </c>
      <c r="AY115" s="94">
        <v>2</v>
      </c>
      <c r="AZ115" s="94">
        <v>15</v>
      </c>
      <c r="BA115" s="91">
        <f>SUM(AT115,AU115,AV115,AW115,AX115,AY115,AZ115)</f>
        <v>69</v>
      </c>
      <c r="BB115" s="101"/>
      <c r="BC115" s="94"/>
      <c r="BD115" s="94"/>
      <c r="BE115" s="109"/>
      <c r="BF115" s="92" t="s">
        <v>14</v>
      </c>
      <c r="BG115" s="97">
        <f>SUM(M115,U115,AC115,AK115,AS115,BA115,BE115)</f>
        <v>147</v>
      </c>
      <c r="BH115" s="21"/>
      <c r="BI115" s="1">
        <f t="shared" si="4"/>
        <v>4</v>
      </c>
    </row>
    <row r="116" spans="1:61" x14ac:dyDescent="0.2">
      <c r="A116" s="37">
        <v>6</v>
      </c>
      <c r="B116" s="130">
        <v>195</v>
      </c>
      <c r="C116" s="37" t="s">
        <v>201</v>
      </c>
      <c r="D116" s="37" t="s">
        <v>66</v>
      </c>
      <c r="E116" s="37" t="s">
        <v>117</v>
      </c>
      <c r="F116" s="131"/>
      <c r="G116" s="124"/>
      <c r="H116" s="124"/>
      <c r="I116" s="124"/>
      <c r="J116" s="124"/>
      <c r="K116" s="124"/>
      <c r="L116" s="124"/>
      <c r="M116" s="122"/>
      <c r="N116" s="131">
        <v>3</v>
      </c>
      <c r="O116" s="124">
        <v>2</v>
      </c>
      <c r="P116" s="124">
        <v>19</v>
      </c>
      <c r="Q116" s="124">
        <v>2</v>
      </c>
      <c r="R116" s="124">
        <v>19</v>
      </c>
      <c r="S116" s="124">
        <v>2</v>
      </c>
      <c r="T116" s="124">
        <v>19</v>
      </c>
      <c r="U116" s="121">
        <f>SUM(N116,O116,P116,Q116,R116,S116,T116)</f>
        <v>66</v>
      </c>
      <c r="V116" s="131">
        <v>2</v>
      </c>
      <c r="W116" s="124">
        <v>2</v>
      </c>
      <c r="X116" s="124">
        <v>9</v>
      </c>
      <c r="Y116" s="124">
        <v>2</v>
      </c>
      <c r="Z116" s="124">
        <v>24</v>
      </c>
      <c r="AA116" s="124">
        <v>2</v>
      </c>
      <c r="AB116" s="124">
        <v>19</v>
      </c>
      <c r="AC116" s="121">
        <f>SUM(V116,W116,X116,Y116,Z116,AA116,AB116)</f>
        <v>60</v>
      </c>
      <c r="AD116" s="131"/>
      <c r="AE116" s="124"/>
      <c r="AF116" s="124"/>
      <c r="AG116" s="124"/>
      <c r="AH116" s="124"/>
      <c r="AI116" s="124"/>
      <c r="AJ116" s="124"/>
      <c r="AK116" s="121"/>
      <c r="AL116" s="131"/>
      <c r="AM116" s="124"/>
      <c r="AN116" s="124"/>
      <c r="AO116" s="124"/>
      <c r="AP116" s="124"/>
      <c r="AQ116" s="124"/>
      <c r="AR116" s="124"/>
      <c r="AS116" s="121"/>
      <c r="AT116" s="131"/>
      <c r="AU116" s="124"/>
      <c r="AV116" s="124"/>
      <c r="AW116" s="124"/>
      <c r="AX116" s="124"/>
      <c r="AY116" s="124"/>
      <c r="AZ116" s="124"/>
      <c r="BA116" s="121"/>
      <c r="BB116" s="131"/>
      <c r="BC116" s="124"/>
      <c r="BD116" s="124"/>
      <c r="BE116" s="109"/>
      <c r="BF116" s="122" t="s">
        <v>14</v>
      </c>
      <c r="BG116" s="97">
        <f>SUM(M116,U116,AC116,AK116,AS116,BA116,BE116)</f>
        <v>126</v>
      </c>
      <c r="BH116" s="21"/>
      <c r="BI116" s="1">
        <f t="shared" si="4"/>
        <v>2</v>
      </c>
    </row>
    <row r="117" spans="1:61" x14ac:dyDescent="0.2">
      <c r="A117" s="37">
        <v>7</v>
      </c>
      <c r="B117" s="130">
        <v>177</v>
      </c>
      <c r="C117" s="37" t="s">
        <v>277</v>
      </c>
      <c r="D117" s="37" t="s">
        <v>88</v>
      </c>
      <c r="E117" s="95" t="s">
        <v>52</v>
      </c>
      <c r="F117" s="131"/>
      <c r="G117" s="124"/>
      <c r="H117" s="124"/>
      <c r="I117" s="124"/>
      <c r="J117" s="124"/>
      <c r="K117" s="124"/>
      <c r="L117" s="124"/>
      <c r="M117" s="122"/>
      <c r="N117" s="131"/>
      <c r="O117" s="124"/>
      <c r="P117" s="124"/>
      <c r="Q117" s="124"/>
      <c r="R117" s="124"/>
      <c r="S117" s="124"/>
      <c r="T117" s="124"/>
      <c r="U117" s="121"/>
      <c r="V117" s="131"/>
      <c r="W117" s="124"/>
      <c r="X117" s="124"/>
      <c r="Y117" s="124"/>
      <c r="Z117" s="124"/>
      <c r="AA117" s="124"/>
      <c r="AB117" s="124"/>
      <c r="AC117" s="121"/>
      <c r="AD117" s="131">
        <v>5</v>
      </c>
      <c r="AE117" s="124">
        <v>2</v>
      </c>
      <c r="AF117" s="124">
        <v>19</v>
      </c>
      <c r="AG117" s="124">
        <v>2</v>
      </c>
      <c r="AH117" s="124">
        <v>19</v>
      </c>
      <c r="AI117" s="124">
        <v>2</v>
      </c>
      <c r="AJ117" s="124">
        <v>19</v>
      </c>
      <c r="AK117" s="121">
        <f>SUM(AD117,AE117,AF117,AG117,AH117,AI117,AJ117)</f>
        <v>68</v>
      </c>
      <c r="AL117" s="131"/>
      <c r="AM117" s="124"/>
      <c r="AN117" s="124"/>
      <c r="AO117" s="124"/>
      <c r="AP117" s="124"/>
      <c r="AQ117" s="124"/>
      <c r="AR117" s="124"/>
      <c r="AS117" s="121"/>
      <c r="AT117" s="131">
        <v>2</v>
      </c>
      <c r="AU117" s="124">
        <v>2</v>
      </c>
      <c r="AV117" s="124">
        <v>3</v>
      </c>
      <c r="AW117" s="124">
        <v>2</v>
      </c>
      <c r="AX117" s="124">
        <v>9</v>
      </c>
      <c r="AY117" s="124">
        <v>2</v>
      </c>
      <c r="AZ117" s="124">
        <v>19</v>
      </c>
      <c r="BA117" s="121">
        <f>SUM(AT117,AU117,AV117,AW117,AX117,AY117,AZ117)</f>
        <v>39</v>
      </c>
      <c r="BB117" s="131">
        <v>2</v>
      </c>
      <c r="BC117" s="124">
        <v>2</v>
      </c>
      <c r="BD117" s="124">
        <v>5</v>
      </c>
      <c r="BE117" s="109">
        <f>SUM(BB117,BC117,BD117)</f>
        <v>9</v>
      </c>
      <c r="BF117" s="122" t="s">
        <v>14</v>
      </c>
      <c r="BG117" s="97">
        <f>SUM(M117,U117,AC117,AK117,AS117,BA117,BE117)</f>
        <v>116</v>
      </c>
      <c r="BH117" s="21"/>
      <c r="BI117" s="1">
        <f t="shared" si="4"/>
        <v>2</v>
      </c>
    </row>
    <row r="118" spans="1:61" ht="24" x14ac:dyDescent="0.2">
      <c r="A118" s="37">
        <v>8</v>
      </c>
      <c r="B118" s="16" t="s">
        <v>278</v>
      </c>
      <c r="C118" s="37" t="s">
        <v>97</v>
      </c>
      <c r="D118" s="37" t="s">
        <v>84</v>
      </c>
      <c r="E118" s="37" t="s">
        <v>217</v>
      </c>
      <c r="F118" s="13"/>
      <c r="G118" s="129"/>
      <c r="H118" s="129"/>
      <c r="I118" s="129"/>
      <c r="J118" s="129"/>
      <c r="K118" s="129"/>
      <c r="L118" s="129"/>
      <c r="M118" s="128"/>
      <c r="N118" s="13">
        <v>2</v>
      </c>
      <c r="O118" s="129">
        <v>2</v>
      </c>
      <c r="P118" s="129">
        <v>12</v>
      </c>
      <c r="Q118" s="129">
        <v>2</v>
      </c>
      <c r="R118" s="129">
        <v>9</v>
      </c>
      <c r="S118" s="129">
        <v>2</v>
      </c>
      <c r="T118" s="129">
        <v>5</v>
      </c>
      <c r="U118" s="127">
        <f>SUM(N118,O118,P118,Q118,R118,S118,T118)</f>
        <v>34</v>
      </c>
      <c r="V118" s="13"/>
      <c r="W118" s="129"/>
      <c r="X118" s="129"/>
      <c r="Y118" s="129"/>
      <c r="Z118" s="129"/>
      <c r="AA118" s="129"/>
      <c r="AB118" s="129"/>
      <c r="AC118" s="127"/>
      <c r="AD118" s="13">
        <v>3</v>
      </c>
      <c r="AE118" s="129">
        <v>2</v>
      </c>
      <c r="AF118" s="129">
        <v>24</v>
      </c>
      <c r="AG118" s="129">
        <v>2</v>
      </c>
      <c r="AH118" s="129">
        <v>24</v>
      </c>
      <c r="AI118" s="129">
        <v>2</v>
      </c>
      <c r="AJ118" s="129">
        <v>7</v>
      </c>
      <c r="AK118" s="127">
        <f>SUM(AD118,AE118,AF118,AG118,AH118,AI118,AJ118)</f>
        <v>64</v>
      </c>
      <c r="AL118" s="13"/>
      <c r="AM118" s="129"/>
      <c r="AN118" s="129"/>
      <c r="AO118" s="129"/>
      <c r="AP118" s="129"/>
      <c r="AQ118" s="129"/>
      <c r="AR118" s="129"/>
      <c r="AS118" s="127"/>
      <c r="AT118" s="13"/>
      <c r="AU118" s="129"/>
      <c r="AV118" s="129"/>
      <c r="AW118" s="129"/>
      <c r="AX118" s="129"/>
      <c r="AY118" s="129"/>
      <c r="AZ118" s="129"/>
      <c r="BA118" s="127"/>
      <c r="BB118" s="13"/>
      <c r="BC118" s="129"/>
      <c r="BD118" s="129"/>
      <c r="BE118" s="109"/>
      <c r="BF118" s="128" t="s">
        <v>14</v>
      </c>
      <c r="BG118" s="97">
        <f>SUM(M118,U118,AC118,AK118,AS118,BA118,BE118)</f>
        <v>98</v>
      </c>
      <c r="BH118" s="21"/>
      <c r="BI118" s="1">
        <f t="shared" si="4"/>
        <v>2</v>
      </c>
    </row>
    <row r="119" spans="1:61" s="12" customFormat="1" x14ac:dyDescent="0.2">
      <c r="A119" s="72">
        <v>9</v>
      </c>
      <c r="B119" s="72">
        <v>95</v>
      </c>
      <c r="C119" s="72" t="s">
        <v>110</v>
      </c>
      <c r="D119" s="72" t="s">
        <v>111</v>
      </c>
      <c r="E119" s="72" t="s">
        <v>112</v>
      </c>
      <c r="F119" s="73">
        <v>5</v>
      </c>
      <c r="G119" s="67">
        <v>2</v>
      </c>
      <c r="H119" s="67">
        <v>24</v>
      </c>
      <c r="I119" s="67">
        <v>2</v>
      </c>
      <c r="J119" s="67">
        <v>24</v>
      </c>
      <c r="K119" s="67">
        <v>2</v>
      </c>
      <c r="L119" s="67">
        <v>24</v>
      </c>
      <c r="M119" s="65">
        <f>SUM(F119,G119,H119,I119,J119,K119,L119)</f>
        <v>83</v>
      </c>
      <c r="N119" s="73"/>
      <c r="O119" s="67"/>
      <c r="P119" s="67"/>
      <c r="Q119" s="67"/>
      <c r="R119" s="67"/>
      <c r="S119" s="67"/>
      <c r="T119" s="67"/>
      <c r="U119" s="64"/>
      <c r="V119" s="73"/>
      <c r="W119" s="67"/>
      <c r="X119" s="67"/>
      <c r="Y119" s="67"/>
      <c r="Z119" s="67"/>
      <c r="AA119" s="67"/>
      <c r="AB119" s="67"/>
      <c r="AC119" s="64"/>
      <c r="AD119" s="73"/>
      <c r="AE119" s="67"/>
      <c r="AF119" s="67"/>
      <c r="AG119" s="67"/>
      <c r="AH119" s="67"/>
      <c r="AI119" s="67"/>
      <c r="AJ119" s="67"/>
      <c r="AK119" s="64"/>
      <c r="AL119" s="73"/>
      <c r="AM119" s="67"/>
      <c r="AN119" s="67"/>
      <c r="AO119" s="67"/>
      <c r="AP119" s="67"/>
      <c r="AQ119" s="67"/>
      <c r="AR119" s="67"/>
      <c r="AS119" s="64"/>
      <c r="AT119" s="73"/>
      <c r="AU119" s="67"/>
      <c r="AV119" s="67"/>
      <c r="AW119" s="67"/>
      <c r="AX119" s="67"/>
      <c r="AY119" s="67"/>
      <c r="AZ119" s="67"/>
      <c r="BA119" s="64"/>
      <c r="BB119" s="73"/>
      <c r="BC119" s="67"/>
      <c r="BD119" s="67"/>
      <c r="BE119" s="109"/>
      <c r="BF119" s="65" t="s">
        <v>14</v>
      </c>
      <c r="BG119" s="97">
        <f>SUM(M119,U119,AC119,AK119,AS119,BA119,BE119)</f>
        <v>83</v>
      </c>
      <c r="BH119" s="22"/>
      <c r="BI119" s="1">
        <f t="shared" si="4"/>
        <v>1</v>
      </c>
    </row>
    <row r="120" spans="1:61" x14ac:dyDescent="0.2">
      <c r="A120" s="37">
        <v>10</v>
      </c>
      <c r="B120" s="37">
        <v>260</v>
      </c>
      <c r="C120" s="37" t="s">
        <v>333</v>
      </c>
      <c r="D120" s="37" t="s">
        <v>77</v>
      </c>
      <c r="E120" s="37" t="s">
        <v>64</v>
      </c>
      <c r="F120" s="32"/>
      <c r="G120" s="33"/>
      <c r="H120" s="33"/>
      <c r="I120" s="33"/>
      <c r="J120" s="33"/>
      <c r="K120" s="33"/>
      <c r="L120" s="33"/>
      <c r="M120" s="35"/>
      <c r="N120" s="32"/>
      <c r="O120" s="33"/>
      <c r="P120" s="33"/>
      <c r="Q120" s="33"/>
      <c r="R120" s="33"/>
      <c r="S120" s="33"/>
      <c r="T120" s="33"/>
      <c r="U120" s="44"/>
      <c r="V120" s="32"/>
      <c r="W120" s="33"/>
      <c r="X120" s="33"/>
      <c r="Y120" s="33"/>
      <c r="Z120" s="33"/>
      <c r="AA120" s="33"/>
      <c r="AB120" s="33"/>
      <c r="AC120" s="36"/>
      <c r="AD120" s="32"/>
      <c r="AE120" s="33"/>
      <c r="AF120" s="33"/>
      <c r="AG120" s="33"/>
      <c r="AH120" s="33"/>
      <c r="AI120" s="33"/>
      <c r="AJ120" s="33"/>
      <c r="AK120" s="36"/>
      <c r="AL120" s="32">
        <v>3</v>
      </c>
      <c r="AM120" s="33">
        <v>2</v>
      </c>
      <c r="AN120" s="33">
        <v>24</v>
      </c>
      <c r="AO120" s="33">
        <v>2</v>
      </c>
      <c r="AP120" s="33">
        <v>19</v>
      </c>
      <c r="AQ120" s="33">
        <v>2</v>
      </c>
      <c r="AR120" s="33">
        <v>24</v>
      </c>
      <c r="AS120" s="36">
        <f>SUM(AL120,AM120,AN120,AO120,AP120,AQ120,AR120)</f>
        <v>76</v>
      </c>
      <c r="AT120" s="73"/>
      <c r="AU120" s="67"/>
      <c r="AV120" s="67"/>
      <c r="AW120" s="67"/>
      <c r="AX120" s="67"/>
      <c r="AY120" s="67"/>
      <c r="AZ120" s="67"/>
      <c r="BA120" s="64"/>
      <c r="BB120" s="32"/>
      <c r="BC120" s="33"/>
      <c r="BD120" s="33"/>
      <c r="BE120" s="109"/>
      <c r="BF120" s="35" t="s">
        <v>14</v>
      </c>
      <c r="BG120" s="97">
        <f>SUM(M120,U120,AC120,AK120,AS120,BA120,BE120)</f>
        <v>76</v>
      </c>
      <c r="BH120" s="21"/>
      <c r="BI120" s="1">
        <f t="shared" si="4"/>
        <v>1</v>
      </c>
    </row>
    <row r="121" spans="1:61" x14ac:dyDescent="0.2">
      <c r="A121" s="95">
        <v>11</v>
      </c>
      <c r="B121" s="37">
        <v>181</v>
      </c>
      <c r="C121" s="37" t="s">
        <v>336</v>
      </c>
      <c r="D121" s="37" t="s">
        <v>66</v>
      </c>
      <c r="E121" s="37" t="s">
        <v>64</v>
      </c>
      <c r="F121" s="32"/>
      <c r="G121" s="33"/>
      <c r="H121" s="33"/>
      <c r="I121" s="33"/>
      <c r="J121" s="33"/>
      <c r="K121" s="33"/>
      <c r="L121" s="33"/>
      <c r="M121" s="35"/>
      <c r="N121" s="32"/>
      <c r="O121" s="33"/>
      <c r="P121" s="33"/>
      <c r="Q121" s="33"/>
      <c r="R121" s="33"/>
      <c r="S121" s="33"/>
      <c r="T121" s="33"/>
      <c r="U121" s="64"/>
      <c r="V121" s="32"/>
      <c r="W121" s="33"/>
      <c r="X121" s="33"/>
      <c r="Y121" s="33"/>
      <c r="Z121" s="33"/>
      <c r="AA121" s="33"/>
      <c r="AB121" s="33"/>
      <c r="AC121" s="36"/>
      <c r="AD121" s="32"/>
      <c r="AE121" s="33"/>
      <c r="AF121" s="33"/>
      <c r="AG121" s="33"/>
      <c r="AH121" s="33"/>
      <c r="AI121" s="33"/>
      <c r="AJ121" s="33"/>
      <c r="AK121" s="36"/>
      <c r="AL121" s="32">
        <v>2</v>
      </c>
      <c r="AM121" s="33">
        <v>2</v>
      </c>
      <c r="AN121" s="33">
        <v>12</v>
      </c>
      <c r="AO121" s="33">
        <v>2</v>
      </c>
      <c r="AP121" s="33">
        <v>15</v>
      </c>
      <c r="AQ121" s="33">
        <v>2</v>
      </c>
      <c r="AR121" s="33">
        <v>15</v>
      </c>
      <c r="AS121" s="36">
        <f>SUM(AL121,AM121,AN121,AO121,AP121,AQ121,AR121)</f>
        <v>50</v>
      </c>
      <c r="AT121" s="73">
        <v>2</v>
      </c>
      <c r="AU121" s="67">
        <v>2</v>
      </c>
      <c r="AV121" s="67">
        <v>15</v>
      </c>
      <c r="AW121" s="67"/>
      <c r="AX121" s="67" t="s">
        <v>27</v>
      </c>
      <c r="AY121" s="67"/>
      <c r="AZ121" s="67" t="s">
        <v>27</v>
      </c>
      <c r="BA121" s="64">
        <f>SUM(AT121,AU121,AV121,AW121,AX121,AY121,AZ121)</f>
        <v>19</v>
      </c>
      <c r="BB121" s="32"/>
      <c r="BC121" s="33"/>
      <c r="BD121" s="33"/>
      <c r="BE121" s="109"/>
      <c r="BF121" s="35" t="s">
        <v>14</v>
      </c>
      <c r="BG121" s="97">
        <f>SUM(M121,U121,AC121,AK121,AS121,BA121,BE121)</f>
        <v>69</v>
      </c>
      <c r="BH121" s="21"/>
      <c r="BI121" s="1">
        <f t="shared" si="4"/>
        <v>2</v>
      </c>
    </row>
    <row r="122" spans="1:61" x14ac:dyDescent="0.2">
      <c r="A122" s="173">
        <v>12</v>
      </c>
      <c r="B122" s="20" t="s">
        <v>395</v>
      </c>
      <c r="C122" s="72" t="s">
        <v>396</v>
      </c>
      <c r="D122" s="72" t="s">
        <v>397</v>
      </c>
      <c r="E122" s="72" t="s">
        <v>63</v>
      </c>
      <c r="F122" s="73"/>
      <c r="G122" s="67"/>
      <c r="H122" s="67"/>
      <c r="I122" s="67"/>
      <c r="J122" s="67"/>
      <c r="K122" s="67"/>
      <c r="L122" s="67"/>
      <c r="M122" s="65"/>
      <c r="N122" s="73"/>
      <c r="O122" s="67"/>
      <c r="P122" s="67"/>
      <c r="Q122" s="67"/>
      <c r="R122" s="67"/>
      <c r="S122" s="67"/>
      <c r="T122" s="67"/>
      <c r="U122" s="64"/>
      <c r="V122" s="73"/>
      <c r="W122" s="67"/>
      <c r="X122" s="67"/>
      <c r="Y122" s="67"/>
      <c r="Z122" s="67"/>
      <c r="AA122" s="67"/>
      <c r="AB122" s="67"/>
      <c r="AC122" s="64"/>
      <c r="AD122" s="73"/>
      <c r="AE122" s="67"/>
      <c r="AF122" s="67"/>
      <c r="AG122" s="67"/>
      <c r="AH122" s="67"/>
      <c r="AI122" s="67"/>
      <c r="AJ122" s="67"/>
      <c r="AK122" s="64"/>
      <c r="AL122" s="73"/>
      <c r="AM122" s="67"/>
      <c r="AN122" s="67"/>
      <c r="AO122" s="67"/>
      <c r="AP122" s="67"/>
      <c r="AQ122" s="67"/>
      <c r="AR122" s="67"/>
      <c r="AS122" s="64"/>
      <c r="AT122" s="73">
        <v>3</v>
      </c>
      <c r="AU122" s="67">
        <v>2</v>
      </c>
      <c r="AV122" s="67">
        <v>7</v>
      </c>
      <c r="AW122" s="67">
        <v>2</v>
      </c>
      <c r="AX122" s="67">
        <v>15</v>
      </c>
      <c r="AY122" s="67">
        <v>2</v>
      </c>
      <c r="AZ122" s="67">
        <v>12</v>
      </c>
      <c r="BA122" s="64">
        <f>SUM(AT122,AU122,AV122,AW122,AX122,AY122,AZ122)</f>
        <v>43</v>
      </c>
      <c r="BB122" s="73">
        <v>2</v>
      </c>
      <c r="BC122" s="67">
        <v>2</v>
      </c>
      <c r="BD122" s="67">
        <v>9</v>
      </c>
      <c r="BE122" s="109">
        <f>SUM(BB122,BC122,BD122)</f>
        <v>13</v>
      </c>
      <c r="BF122" s="65" t="s">
        <v>14</v>
      </c>
      <c r="BG122" s="97">
        <f>SUM(M122,U122,AC122,AK122,AS122,BA122,BE122)</f>
        <v>56</v>
      </c>
      <c r="BH122" s="21"/>
      <c r="BI122" s="1">
        <f t="shared" si="4"/>
        <v>1</v>
      </c>
    </row>
    <row r="123" spans="1:61" x14ac:dyDescent="0.2">
      <c r="A123" s="173">
        <v>13</v>
      </c>
      <c r="B123" s="173">
        <v>76</v>
      </c>
      <c r="C123" s="72" t="s">
        <v>205</v>
      </c>
      <c r="D123" s="72" t="s">
        <v>111</v>
      </c>
      <c r="E123" s="72" t="s">
        <v>64</v>
      </c>
      <c r="F123" s="73"/>
      <c r="G123" s="67"/>
      <c r="H123" s="67"/>
      <c r="I123" s="67"/>
      <c r="J123" s="67"/>
      <c r="K123" s="67"/>
      <c r="L123" s="67"/>
      <c r="M123" s="65"/>
      <c r="N123" s="73">
        <v>2</v>
      </c>
      <c r="O123" s="67">
        <v>2</v>
      </c>
      <c r="P123" s="67">
        <v>7</v>
      </c>
      <c r="Q123" s="67"/>
      <c r="R123" s="67"/>
      <c r="S123" s="67"/>
      <c r="T123" s="67"/>
      <c r="U123" s="64">
        <f>SUM(N123,O123,P123,Q123,R123,S123,T123)</f>
        <v>11</v>
      </c>
      <c r="V123" s="73"/>
      <c r="W123" s="67"/>
      <c r="X123" s="67"/>
      <c r="Y123" s="67"/>
      <c r="Z123" s="67"/>
      <c r="AA123" s="67">
        <v>2</v>
      </c>
      <c r="AB123" s="67">
        <v>15</v>
      </c>
      <c r="AC123" s="64">
        <f>SUM(V123,W123,X123,Y123,Z123,AA123,AB123)</f>
        <v>17</v>
      </c>
      <c r="AD123" s="73"/>
      <c r="AE123" s="67"/>
      <c r="AF123" s="67"/>
      <c r="AG123" s="67"/>
      <c r="AH123" s="67"/>
      <c r="AI123" s="67"/>
      <c r="AJ123" s="67"/>
      <c r="AK123" s="64"/>
      <c r="AL123" s="73">
        <v>2</v>
      </c>
      <c r="AM123" s="67">
        <v>2</v>
      </c>
      <c r="AN123" s="67">
        <v>15</v>
      </c>
      <c r="AO123" s="67"/>
      <c r="AP123" s="67"/>
      <c r="AQ123" s="67"/>
      <c r="AR123" s="67"/>
      <c r="AS123" s="64">
        <f>SUM(AL123,AM123,AN123,AO123,AP123,AQ123,AR123)</f>
        <v>19</v>
      </c>
      <c r="AT123" s="73"/>
      <c r="AU123" s="67"/>
      <c r="AV123" s="67"/>
      <c r="AW123" s="67"/>
      <c r="AX123" s="67"/>
      <c r="AY123" s="67"/>
      <c r="AZ123" s="67"/>
      <c r="BA123" s="64"/>
      <c r="BB123" s="73"/>
      <c r="BC123" s="67"/>
      <c r="BD123" s="67"/>
      <c r="BE123" s="109"/>
      <c r="BF123" s="65" t="s">
        <v>14</v>
      </c>
      <c r="BG123" s="97">
        <f>SUM(M123,U123,AC123,AK123,AS123,BA123,BE123)</f>
        <v>47</v>
      </c>
      <c r="BH123" s="21"/>
      <c r="BI123" s="1">
        <f t="shared" si="4"/>
        <v>3</v>
      </c>
    </row>
    <row r="124" spans="1:61" x14ac:dyDescent="0.2">
      <c r="A124" s="173">
        <v>14</v>
      </c>
      <c r="B124" s="20">
        <v>17</v>
      </c>
      <c r="C124" s="95" t="s">
        <v>398</v>
      </c>
      <c r="D124" s="95" t="s">
        <v>57</v>
      </c>
      <c r="E124" s="95" t="s">
        <v>42</v>
      </c>
      <c r="F124" s="101"/>
      <c r="G124" s="94"/>
      <c r="H124" s="94"/>
      <c r="I124" s="94"/>
      <c r="J124" s="94"/>
      <c r="K124" s="94"/>
      <c r="L124" s="94"/>
      <c r="M124" s="92"/>
      <c r="N124" s="101"/>
      <c r="O124" s="94"/>
      <c r="P124" s="94"/>
      <c r="Q124" s="94"/>
      <c r="R124" s="94"/>
      <c r="S124" s="94"/>
      <c r="T124" s="94"/>
      <c r="U124" s="91"/>
      <c r="V124" s="101"/>
      <c r="W124" s="94"/>
      <c r="X124" s="94"/>
      <c r="Y124" s="94"/>
      <c r="Z124" s="94"/>
      <c r="AA124" s="94"/>
      <c r="AB124" s="94"/>
      <c r="AC124" s="91"/>
      <c r="AD124" s="101"/>
      <c r="AE124" s="94"/>
      <c r="AF124" s="94"/>
      <c r="AG124" s="94"/>
      <c r="AH124" s="94"/>
      <c r="AI124" s="94"/>
      <c r="AJ124" s="94"/>
      <c r="AK124" s="91"/>
      <c r="AL124" s="101"/>
      <c r="AM124" s="94"/>
      <c r="AN124" s="94"/>
      <c r="AO124" s="94"/>
      <c r="AP124" s="94"/>
      <c r="AQ124" s="94"/>
      <c r="AR124" s="94"/>
      <c r="AS124" s="91"/>
      <c r="AT124" s="101">
        <v>2</v>
      </c>
      <c r="AU124" s="94">
        <v>2</v>
      </c>
      <c r="AV124" s="94">
        <v>5</v>
      </c>
      <c r="AW124" s="94">
        <v>2</v>
      </c>
      <c r="AX124" s="94">
        <v>7</v>
      </c>
      <c r="AY124" s="94">
        <v>2</v>
      </c>
      <c r="AZ124" s="94">
        <v>7</v>
      </c>
      <c r="BA124" s="91">
        <f>SUM(AT124,AU124,AV124,AW124,AX124,AY124,AZ124)</f>
        <v>27</v>
      </c>
      <c r="BB124" s="101">
        <v>2</v>
      </c>
      <c r="BC124" s="94">
        <v>2</v>
      </c>
      <c r="BD124" s="94">
        <v>15</v>
      </c>
      <c r="BE124" s="109">
        <f>SUM(BB124,BC124,BD124)</f>
        <v>19</v>
      </c>
      <c r="BF124" s="92" t="s">
        <v>14</v>
      </c>
      <c r="BG124" s="97">
        <f>SUM(M124,U124,AC124,AK124,AS124,BA124,BE124)</f>
        <v>46</v>
      </c>
      <c r="BH124" s="21"/>
      <c r="BI124" s="1">
        <f t="shared" si="4"/>
        <v>1</v>
      </c>
    </row>
    <row r="125" spans="1:61" x14ac:dyDescent="0.2">
      <c r="A125" s="173">
        <v>15</v>
      </c>
      <c r="B125" s="130">
        <v>115</v>
      </c>
      <c r="C125" s="95" t="s">
        <v>206</v>
      </c>
      <c r="D125" s="95" t="s">
        <v>57</v>
      </c>
      <c r="E125" s="95" t="s">
        <v>220</v>
      </c>
      <c r="F125" s="101"/>
      <c r="G125" s="94"/>
      <c r="H125" s="94"/>
      <c r="I125" s="94"/>
      <c r="J125" s="94"/>
      <c r="K125" s="94"/>
      <c r="L125" s="94"/>
      <c r="M125" s="92"/>
      <c r="N125" s="101">
        <v>2</v>
      </c>
      <c r="O125" s="94">
        <v>2</v>
      </c>
      <c r="P125" s="94">
        <v>4</v>
      </c>
      <c r="Q125" s="94">
        <v>2</v>
      </c>
      <c r="R125" s="94">
        <v>5</v>
      </c>
      <c r="S125" s="94">
        <v>2</v>
      </c>
      <c r="T125" s="94">
        <v>7</v>
      </c>
      <c r="U125" s="91">
        <f>SUM(N125,O125,P125,Q125,R125,S125,T125)</f>
        <v>24</v>
      </c>
      <c r="V125" s="101"/>
      <c r="W125" s="94"/>
      <c r="X125" s="94"/>
      <c r="Y125" s="94"/>
      <c r="Z125" s="94"/>
      <c r="AA125" s="94"/>
      <c r="AB125" s="94"/>
      <c r="AC125" s="91"/>
      <c r="AD125" s="101">
        <v>2</v>
      </c>
      <c r="AE125" s="94">
        <v>2</v>
      </c>
      <c r="AF125" s="94" t="s">
        <v>26</v>
      </c>
      <c r="AG125" s="94">
        <v>2</v>
      </c>
      <c r="AH125" s="94" t="s">
        <v>26</v>
      </c>
      <c r="AI125" s="94">
        <v>2</v>
      </c>
      <c r="AJ125" s="94" t="s">
        <v>26</v>
      </c>
      <c r="AK125" s="91">
        <f>SUM(AD125,AE125,AF125,AG125,AH125,AI125,AJ125)</f>
        <v>8</v>
      </c>
      <c r="AL125" s="101"/>
      <c r="AM125" s="94"/>
      <c r="AN125" s="94"/>
      <c r="AO125" s="94"/>
      <c r="AP125" s="94"/>
      <c r="AQ125" s="94"/>
      <c r="AR125" s="94"/>
      <c r="AS125" s="91"/>
      <c r="AT125" s="101"/>
      <c r="AU125" s="94"/>
      <c r="AV125" s="94"/>
      <c r="AW125" s="94"/>
      <c r="AX125" s="94"/>
      <c r="AY125" s="94"/>
      <c r="AZ125" s="94"/>
      <c r="BA125" s="91"/>
      <c r="BB125" s="101">
        <v>2</v>
      </c>
      <c r="BC125" s="94">
        <v>2</v>
      </c>
      <c r="BD125" s="94">
        <v>4</v>
      </c>
      <c r="BE125" s="109">
        <f>SUM(BB125,BC125,BD125)</f>
        <v>8</v>
      </c>
      <c r="BF125" s="92" t="s">
        <v>14</v>
      </c>
      <c r="BG125" s="97">
        <f>SUM(M125,U125,AC125,AK125,AS125,BA125,BE125)</f>
        <v>40</v>
      </c>
      <c r="BH125" s="21"/>
      <c r="BI125" s="1">
        <f t="shared" si="4"/>
        <v>2</v>
      </c>
    </row>
    <row r="126" spans="1:61" x14ac:dyDescent="0.2">
      <c r="A126" s="173">
        <v>16</v>
      </c>
      <c r="B126" s="173">
        <v>255</v>
      </c>
      <c r="C126" s="72" t="s">
        <v>303</v>
      </c>
      <c r="D126" s="72" t="s">
        <v>127</v>
      </c>
      <c r="E126" s="72" t="s">
        <v>304</v>
      </c>
      <c r="F126" s="73"/>
      <c r="G126" s="67"/>
      <c r="H126" s="67"/>
      <c r="I126" s="67"/>
      <c r="J126" s="67"/>
      <c r="K126" s="67"/>
      <c r="L126" s="67"/>
      <c r="M126" s="65"/>
      <c r="N126" s="73"/>
      <c r="O126" s="67"/>
      <c r="P126" s="67"/>
      <c r="Q126" s="67"/>
      <c r="R126" s="67"/>
      <c r="S126" s="67"/>
      <c r="T126" s="67"/>
      <c r="U126" s="64"/>
      <c r="V126" s="73"/>
      <c r="W126" s="67"/>
      <c r="X126" s="67"/>
      <c r="Y126" s="67"/>
      <c r="Z126" s="67"/>
      <c r="AA126" s="67"/>
      <c r="AB126" s="67"/>
      <c r="AC126" s="64"/>
      <c r="AD126" s="73"/>
      <c r="AE126" s="67"/>
      <c r="AF126" s="67"/>
      <c r="AG126" s="67">
        <v>2</v>
      </c>
      <c r="AH126" s="67">
        <v>9</v>
      </c>
      <c r="AI126" s="67">
        <v>2</v>
      </c>
      <c r="AJ126" s="67">
        <v>9</v>
      </c>
      <c r="AK126" s="64">
        <f>SUM(AD126,AE126,AF126,AG126,AH126,AI126,AJ126)</f>
        <v>22</v>
      </c>
      <c r="AL126" s="73"/>
      <c r="AM126" s="67"/>
      <c r="AN126" s="67"/>
      <c r="AO126" s="67"/>
      <c r="AP126" s="67"/>
      <c r="AQ126" s="67">
        <v>2</v>
      </c>
      <c r="AR126" s="67">
        <v>12</v>
      </c>
      <c r="AS126" s="64">
        <f>SUM(AL126,AM126,AN126,AO126,AP126,AQ126,AR126)</f>
        <v>14</v>
      </c>
      <c r="AT126" s="73"/>
      <c r="AU126" s="67"/>
      <c r="AV126" s="67"/>
      <c r="AW126" s="67"/>
      <c r="AX126" s="67"/>
      <c r="AY126" s="67"/>
      <c r="AZ126" s="67"/>
      <c r="BA126" s="64"/>
      <c r="BB126" s="73"/>
      <c r="BC126" s="67"/>
      <c r="BD126" s="67"/>
      <c r="BE126" s="109"/>
      <c r="BF126" s="65" t="s">
        <v>14</v>
      </c>
      <c r="BG126" s="97">
        <f>SUM(M126,U126,AC126,AK126,AS126,BA126,BE126)</f>
        <v>36</v>
      </c>
      <c r="BH126" s="21"/>
      <c r="BI126" s="1">
        <f t="shared" si="4"/>
        <v>2</v>
      </c>
    </row>
    <row r="127" spans="1:61" x14ac:dyDescent="0.2">
      <c r="A127" s="173">
        <v>17</v>
      </c>
      <c r="B127" s="130">
        <v>90</v>
      </c>
      <c r="C127" s="130" t="s">
        <v>369</v>
      </c>
      <c r="D127" s="130" t="s">
        <v>66</v>
      </c>
      <c r="E127" s="130" t="s">
        <v>370</v>
      </c>
      <c r="F127" s="131"/>
      <c r="G127" s="124"/>
      <c r="H127" s="124"/>
      <c r="I127" s="124"/>
      <c r="J127" s="124"/>
      <c r="K127" s="124"/>
      <c r="L127" s="124"/>
      <c r="M127" s="122"/>
      <c r="N127" s="131"/>
      <c r="O127" s="124"/>
      <c r="P127" s="124"/>
      <c r="Q127" s="124"/>
      <c r="R127" s="124"/>
      <c r="S127" s="124"/>
      <c r="T127" s="124"/>
      <c r="U127" s="121"/>
      <c r="V127" s="131"/>
      <c r="W127" s="124"/>
      <c r="X127" s="124"/>
      <c r="Y127" s="124"/>
      <c r="Z127" s="124"/>
      <c r="AA127" s="124"/>
      <c r="AB127" s="124"/>
      <c r="AC127" s="121"/>
      <c r="AD127" s="131"/>
      <c r="AE127" s="124"/>
      <c r="AF127" s="124"/>
      <c r="AG127" s="124"/>
      <c r="AH127" s="124"/>
      <c r="AI127" s="124"/>
      <c r="AJ127" s="124"/>
      <c r="AK127" s="121"/>
      <c r="AL127" s="131"/>
      <c r="AM127" s="124"/>
      <c r="AN127" s="124"/>
      <c r="AO127" s="124">
        <v>2</v>
      </c>
      <c r="AP127" s="124">
        <v>9</v>
      </c>
      <c r="AQ127" s="124">
        <v>2</v>
      </c>
      <c r="AR127" s="124">
        <v>5</v>
      </c>
      <c r="AS127" s="121">
        <f>SUM(AL127,AM127,AN127,AO127,AP127,AQ127,AR127)</f>
        <v>18</v>
      </c>
      <c r="AT127" s="131"/>
      <c r="AU127" s="124"/>
      <c r="AV127" s="124"/>
      <c r="AW127" s="124"/>
      <c r="AX127" s="124"/>
      <c r="AY127" s="124"/>
      <c r="AZ127" s="124"/>
      <c r="BA127" s="121"/>
      <c r="BB127" s="131"/>
      <c r="BC127" s="124"/>
      <c r="BD127" s="124"/>
      <c r="BE127" s="127"/>
      <c r="BF127" s="122" t="s">
        <v>14</v>
      </c>
      <c r="BG127" s="125">
        <f>SUM(M127,U127,AC127,AK127,AS127,BA127,BE127)</f>
        <v>18</v>
      </c>
      <c r="BH127" s="21"/>
      <c r="BI127" s="1">
        <f t="shared" si="4"/>
        <v>1</v>
      </c>
    </row>
    <row r="128" spans="1:61" x14ac:dyDescent="0.2">
      <c r="A128" s="173">
        <v>18</v>
      </c>
      <c r="B128" s="130">
        <v>281</v>
      </c>
      <c r="C128" s="130" t="s">
        <v>279</v>
      </c>
      <c r="D128" s="130" t="s">
        <v>88</v>
      </c>
      <c r="E128" s="130" t="s">
        <v>227</v>
      </c>
      <c r="F128" s="131"/>
      <c r="G128" s="124"/>
      <c r="H128" s="124"/>
      <c r="I128" s="124"/>
      <c r="J128" s="124"/>
      <c r="K128" s="124"/>
      <c r="L128" s="124"/>
      <c r="M128" s="122"/>
      <c r="N128" s="131"/>
      <c r="O128" s="124"/>
      <c r="P128" s="124"/>
      <c r="Q128" s="124"/>
      <c r="R128" s="124"/>
      <c r="S128" s="124"/>
      <c r="T128" s="124"/>
      <c r="U128" s="121"/>
      <c r="V128" s="131"/>
      <c r="W128" s="124"/>
      <c r="X128" s="124"/>
      <c r="Y128" s="124"/>
      <c r="Z128" s="124"/>
      <c r="AA128" s="124"/>
      <c r="AB128" s="124"/>
      <c r="AC128" s="121"/>
      <c r="AD128" s="131">
        <v>2</v>
      </c>
      <c r="AE128" s="124">
        <v>2</v>
      </c>
      <c r="AF128" s="124">
        <v>9</v>
      </c>
      <c r="AG128" s="124"/>
      <c r="AH128" s="124" t="s">
        <v>27</v>
      </c>
      <c r="AI128" s="124"/>
      <c r="AJ128" s="124" t="s">
        <v>27</v>
      </c>
      <c r="AK128" s="121">
        <f>SUM(AD128,AE128,AF128,AG128,AH128,AI128,AJ128)</f>
        <v>13</v>
      </c>
      <c r="AL128" s="131"/>
      <c r="AM128" s="124"/>
      <c r="AN128" s="124"/>
      <c r="AO128" s="124"/>
      <c r="AP128" s="124"/>
      <c r="AQ128" s="124"/>
      <c r="AR128" s="124"/>
      <c r="AS128" s="121"/>
      <c r="AT128" s="131"/>
      <c r="AU128" s="124"/>
      <c r="AV128" s="124"/>
      <c r="AW128" s="124"/>
      <c r="AX128" s="124"/>
      <c r="AY128" s="124"/>
      <c r="AZ128" s="124"/>
      <c r="BA128" s="121"/>
      <c r="BB128" s="131"/>
      <c r="BC128" s="124"/>
      <c r="BD128" s="124"/>
      <c r="BE128" s="127"/>
      <c r="BF128" s="122" t="s">
        <v>14</v>
      </c>
      <c r="BG128" s="125">
        <f>SUM(M128,U128,AC128,AK128,AS128,BA128,BE128)</f>
        <v>13</v>
      </c>
      <c r="BH128" s="21"/>
      <c r="BI128" s="1">
        <f t="shared" si="4"/>
        <v>1</v>
      </c>
    </row>
    <row r="129" spans="1:61" x14ac:dyDescent="0.2">
      <c r="A129" s="173">
        <v>19</v>
      </c>
      <c r="B129" s="112">
        <v>54</v>
      </c>
      <c r="C129" s="112" t="s">
        <v>496</v>
      </c>
      <c r="D129" s="112" t="s">
        <v>57</v>
      </c>
      <c r="E129" s="112" t="s">
        <v>497</v>
      </c>
      <c r="F129" s="113"/>
      <c r="G129" s="106"/>
      <c r="H129" s="106"/>
      <c r="I129" s="106"/>
      <c r="J129" s="106"/>
      <c r="K129" s="106"/>
      <c r="L129" s="106"/>
      <c r="M129" s="104"/>
      <c r="N129" s="113"/>
      <c r="O129" s="106"/>
      <c r="P129" s="106"/>
      <c r="Q129" s="106"/>
      <c r="R129" s="106"/>
      <c r="S129" s="106"/>
      <c r="T129" s="106"/>
      <c r="U129" s="103"/>
      <c r="V129" s="113"/>
      <c r="W129" s="106"/>
      <c r="X129" s="106"/>
      <c r="Y129" s="106"/>
      <c r="Z129" s="106"/>
      <c r="AA129" s="106"/>
      <c r="AB129" s="106"/>
      <c r="AC129" s="103"/>
      <c r="AD129" s="113"/>
      <c r="AE129" s="106"/>
      <c r="AF129" s="106"/>
      <c r="AG129" s="106"/>
      <c r="AH129" s="106"/>
      <c r="AI129" s="106"/>
      <c r="AJ129" s="106"/>
      <c r="AK129" s="103"/>
      <c r="AL129" s="113"/>
      <c r="AM129" s="106"/>
      <c r="AN129" s="106"/>
      <c r="AO129" s="106"/>
      <c r="AP129" s="106"/>
      <c r="AQ129" s="106"/>
      <c r="AR129" s="106"/>
      <c r="AS129" s="103"/>
      <c r="AT129" s="113"/>
      <c r="AU129" s="106"/>
      <c r="AV129" s="106"/>
      <c r="AW129" s="106"/>
      <c r="AX129" s="106"/>
      <c r="AY129" s="106"/>
      <c r="AZ129" s="106"/>
      <c r="BA129" s="103"/>
      <c r="BB129" s="113">
        <v>2</v>
      </c>
      <c r="BC129" s="106">
        <v>2</v>
      </c>
      <c r="BD129" s="106">
        <v>7</v>
      </c>
      <c r="BE129" s="109">
        <f>SUM(BB129,BC129,BD129)</f>
        <v>11</v>
      </c>
      <c r="BF129" s="104" t="s">
        <v>14</v>
      </c>
      <c r="BG129" s="107">
        <f>SUM(M129,U129,AC129,AK129,AS129,BA129,BE129)</f>
        <v>11</v>
      </c>
      <c r="BH129" s="21"/>
      <c r="BI129" s="1">
        <f t="shared" si="4"/>
        <v>0</v>
      </c>
    </row>
    <row r="130" spans="1:61" x14ac:dyDescent="0.2">
      <c r="A130" s="173">
        <v>20</v>
      </c>
      <c r="B130" s="173">
        <v>63</v>
      </c>
      <c r="C130" s="173" t="s">
        <v>242</v>
      </c>
      <c r="D130" s="173" t="s">
        <v>111</v>
      </c>
      <c r="E130" s="173" t="s">
        <v>227</v>
      </c>
      <c r="F130" s="179"/>
      <c r="G130" s="169"/>
      <c r="H130" s="169"/>
      <c r="I130" s="169"/>
      <c r="J130" s="169"/>
      <c r="K130" s="169"/>
      <c r="L130" s="169"/>
      <c r="M130" s="170"/>
      <c r="N130" s="179"/>
      <c r="O130" s="169"/>
      <c r="P130" s="169"/>
      <c r="Q130" s="169"/>
      <c r="R130" s="169"/>
      <c r="S130" s="169"/>
      <c r="T130" s="169"/>
      <c r="U130" s="172"/>
      <c r="V130" s="179">
        <v>2</v>
      </c>
      <c r="W130" s="169">
        <v>2</v>
      </c>
      <c r="X130" s="169">
        <v>3</v>
      </c>
      <c r="Y130" s="169"/>
      <c r="Z130" s="169" t="s">
        <v>27</v>
      </c>
      <c r="AA130" s="169"/>
      <c r="AB130" s="169" t="s">
        <v>27</v>
      </c>
      <c r="AC130" s="172">
        <f>SUM(V130,W130,X130,Y130,Z130,AA130,AB130)</f>
        <v>7</v>
      </c>
      <c r="AD130" s="179"/>
      <c r="AE130" s="169"/>
      <c r="AF130" s="169"/>
      <c r="AG130" s="169"/>
      <c r="AH130" s="169"/>
      <c r="AI130" s="169"/>
      <c r="AJ130" s="169"/>
      <c r="AK130" s="172"/>
      <c r="AL130" s="179"/>
      <c r="AM130" s="169"/>
      <c r="AN130" s="169"/>
      <c r="AO130" s="169"/>
      <c r="AP130" s="169"/>
      <c r="AQ130" s="169"/>
      <c r="AR130" s="169"/>
      <c r="AS130" s="172"/>
      <c r="AT130" s="179"/>
      <c r="AU130" s="169"/>
      <c r="AV130" s="169"/>
      <c r="AW130" s="169"/>
      <c r="AX130" s="169"/>
      <c r="AY130" s="169"/>
      <c r="AZ130" s="169"/>
      <c r="BA130" s="172"/>
      <c r="BB130" s="179"/>
      <c r="BC130" s="169"/>
      <c r="BD130" s="169"/>
      <c r="BE130" s="177"/>
      <c r="BF130" s="170" t="s">
        <v>14</v>
      </c>
      <c r="BG130" s="175">
        <f>SUM(M130,U130,AC130,AK130,AS130,BA130,BE130)</f>
        <v>7</v>
      </c>
      <c r="BH130" s="21"/>
      <c r="BI130" s="1">
        <f t="shared" si="4"/>
        <v>1</v>
      </c>
    </row>
    <row r="131" spans="1:61" x14ac:dyDescent="0.2">
      <c r="A131" s="192" t="s">
        <v>332</v>
      </c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4"/>
      <c r="BH131" s="23"/>
    </row>
    <row r="132" spans="1:61" s="12" customFormat="1" x14ac:dyDescent="0.25">
      <c r="A132" s="191" t="s">
        <v>40</v>
      </c>
      <c r="B132" s="191"/>
      <c r="C132" s="191"/>
      <c r="D132" s="191"/>
      <c r="E132" s="191"/>
      <c r="F132" s="10"/>
      <c r="G132" s="10"/>
      <c r="H132" s="10"/>
      <c r="I132" s="10"/>
      <c r="J132" s="11"/>
      <c r="K132" s="10"/>
      <c r="L132" s="10"/>
      <c r="M132" s="10"/>
      <c r="N132" s="10"/>
      <c r="O132" s="11"/>
      <c r="P132" s="10"/>
      <c r="Q132" s="10"/>
      <c r="R132" s="10"/>
      <c r="S132" s="10"/>
      <c r="T132" s="11"/>
      <c r="U132" s="10"/>
      <c r="V132" s="10"/>
      <c r="W132" s="10"/>
      <c r="X132" s="10"/>
      <c r="Y132" s="11"/>
      <c r="Z132" s="10"/>
      <c r="AA132" s="10"/>
      <c r="AB132" s="10"/>
      <c r="AC132" s="10"/>
      <c r="AD132" s="11"/>
      <c r="AE132" s="10"/>
      <c r="AF132" s="10"/>
      <c r="AG132" s="10"/>
      <c r="AH132" s="10"/>
      <c r="AI132" s="11"/>
    </row>
    <row r="133" spans="1:61" x14ac:dyDescent="0.2">
      <c r="A133" s="95"/>
      <c r="B133" s="50">
        <v>220</v>
      </c>
      <c r="C133" s="50" t="s">
        <v>116</v>
      </c>
      <c r="D133" s="50" t="s">
        <v>88</v>
      </c>
      <c r="E133" s="50" t="s">
        <v>117</v>
      </c>
      <c r="F133" s="173"/>
      <c r="G133" s="173"/>
      <c r="H133" s="173"/>
      <c r="I133" s="173"/>
      <c r="J133" s="178"/>
      <c r="K133" s="173"/>
      <c r="L133" s="173"/>
      <c r="M133" s="173"/>
      <c r="N133" s="173"/>
      <c r="O133" s="178"/>
      <c r="P133" s="173"/>
      <c r="Q133" s="173"/>
      <c r="R133" s="173"/>
      <c r="S133" s="173"/>
      <c r="T133" s="178"/>
      <c r="U133" s="173"/>
      <c r="V133" s="173"/>
      <c r="W133" s="173"/>
      <c r="X133" s="173"/>
      <c r="Y133" s="178"/>
      <c r="Z133" s="173"/>
      <c r="AA133" s="173"/>
      <c r="AB133" s="173"/>
      <c r="AC133" s="173"/>
      <c r="AD133" s="178"/>
      <c r="AE133" s="173"/>
      <c r="AF133" s="173"/>
      <c r="AG133" s="173"/>
      <c r="AH133" s="173"/>
      <c r="AI133" s="178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H133" s="12"/>
    </row>
    <row r="134" spans="1:61" s="12" customFormat="1" x14ac:dyDescent="0.25">
      <c r="A134" s="42"/>
      <c r="B134" s="20" t="s">
        <v>107</v>
      </c>
      <c r="C134" s="16" t="s">
        <v>108</v>
      </c>
      <c r="D134" s="16" t="s">
        <v>109</v>
      </c>
      <c r="E134" s="42" t="s">
        <v>118</v>
      </c>
      <c r="F134" s="173"/>
      <c r="G134" s="173"/>
      <c r="H134" s="173"/>
      <c r="I134" s="173"/>
      <c r="J134" s="178"/>
      <c r="K134" s="173"/>
      <c r="L134" s="173"/>
      <c r="M134" s="173"/>
      <c r="N134" s="173"/>
      <c r="O134" s="178"/>
      <c r="P134" s="173"/>
      <c r="Q134" s="173"/>
      <c r="R134" s="173"/>
      <c r="S134" s="173"/>
      <c r="T134" s="178"/>
      <c r="U134" s="173"/>
      <c r="V134" s="173"/>
      <c r="W134" s="173"/>
      <c r="X134" s="173"/>
      <c r="Y134" s="178"/>
      <c r="Z134" s="173"/>
      <c r="AA134" s="173"/>
      <c r="AB134" s="173"/>
      <c r="AC134" s="173"/>
      <c r="AD134" s="178"/>
      <c r="AE134" s="173"/>
      <c r="AF134" s="173"/>
      <c r="AG134" s="173"/>
      <c r="AH134" s="173"/>
      <c r="AI134" s="178"/>
    </row>
    <row r="135" spans="1:61" x14ac:dyDescent="0.2">
      <c r="B135" s="10">
        <v>15</v>
      </c>
      <c r="C135" s="10" t="s">
        <v>177</v>
      </c>
      <c r="D135" s="10" t="s">
        <v>130</v>
      </c>
      <c r="E135" s="10" t="s">
        <v>219</v>
      </c>
      <c r="F135" s="173"/>
      <c r="G135" s="173"/>
      <c r="H135" s="173"/>
      <c r="I135" s="173"/>
      <c r="J135" s="178"/>
      <c r="K135" s="173"/>
      <c r="L135" s="173"/>
      <c r="M135" s="173"/>
      <c r="N135" s="173"/>
      <c r="O135" s="178"/>
      <c r="P135" s="173"/>
      <c r="Q135" s="173"/>
      <c r="R135" s="173"/>
      <c r="S135" s="173"/>
      <c r="T135" s="178"/>
      <c r="U135" s="173"/>
      <c r="V135" s="173"/>
      <c r="W135" s="173"/>
      <c r="X135" s="173"/>
      <c r="Y135" s="178"/>
      <c r="Z135" s="173"/>
      <c r="AA135" s="173"/>
      <c r="AB135" s="173"/>
      <c r="AC135" s="173"/>
      <c r="AD135" s="178"/>
      <c r="AE135" s="173"/>
      <c r="AF135" s="173"/>
      <c r="AG135" s="173"/>
      <c r="AH135" s="173"/>
      <c r="AI135" s="178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H135" s="12"/>
    </row>
    <row r="136" spans="1:61" s="12" customFormat="1" ht="24" x14ac:dyDescent="0.25">
      <c r="A136" s="42"/>
      <c r="B136" s="42">
        <v>76</v>
      </c>
      <c r="C136" s="42" t="s">
        <v>208</v>
      </c>
      <c r="D136" s="16" t="s">
        <v>354</v>
      </c>
      <c r="E136" s="42" t="s">
        <v>64</v>
      </c>
      <c r="F136" s="173"/>
      <c r="G136" s="173"/>
      <c r="H136" s="173"/>
      <c r="I136" s="173"/>
      <c r="J136" s="178"/>
      <c r="K136" s="173"/>
      <c r="L136" s="173"/>
      <c r="M136" s="173"/>
      <c r="N136" s="173"/>
      <c r="O136" s="178"/>
      <c r="P136" s="173"/>
      <c r="Q136" s="173"/>
      <c r="R136" s="173"/>
      <c r="S136" s="173"/>
      <c r="T136" s="178"/>
      <c r="U136" s="173"/>
      <c r="V136" s="173"/>
      <c r="W136" s="173"/>
      <c r="X136" s="173"/>
      <c r="Y136" s="178"/>
      <c r="Z136" s="173"/>
      <c r="AA136" s="173"/>
      <c r="AB136" s="173"/>
      <c r="AC136" s="173"/>
      <c r="AD136" s="178"/>
      <c r="AE136" s="173"/>
      <c r="AF136" s="173"/>
      <c r="AG136" s="173"/>
      <c r="AH136" s="173"/>
      <c r="AI136" s="178"/>
    </row>
    <row r="137" spans="1:61" x14ac:dyDescent="0.2">
      <c r="B137" s="10">
        <v>555</v>
      </c>
      <c r="C137" s="10" t="s">
        <v>334</v>
      </c>
      <c r="D137" s="10" t="s">
        <v>58</v>
      </c>
      <c r="E137" s="10" t="s">
        <v>335</v>
      </c>
      <c r="F137" s="173"/>
      <c r="G137" s="173"/>
      <c r="H137" s="173"/>
      <c r="I137" s="173"/>
      <c r="J137" s="178"/>
      <c r="K137" s="173"/>
      <c r="L137" s="173"/>
      <c r="M137" s="173"/>
      <c r="N137" s="173"/>
      <c r="O137" s="178"/>
      <c r="P137" s="173"/>
      <c r="Q137" s="173"/>
      <c r="R137" s="173"/>
      <c r="S137" s="173"/>
      <c r="T137" s="178"/>
      <c r="U137" s="173"/>
      <c r="V137" s="173"/>
      <c r="W137" s="173"/>
      <c r="X137" s="173"/>
      <c r="Y137" s="178"/>
      <c r="Z137" s="173"/>
      <c r="AA137" s="173"/>
      <c r="AB137" s="173"/>
      <c r="AC137" s="173"/>
      <c r="AD137" s="178"/>
      <c r="AE137" s="173"/>
      <c r="AF137" s="173"/>
      <c r="AG137" s="173"/>
      <c r="AH137" s="173"/>
      <c r="AI137" s="178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H137" s="12"/>
    </row>
    <row r="138" spans="1:61" x14ac:dyDescent="0.2">
      <c r="F138" s="173"/>
      <c r="G138" s="173"/>
      <c r="H138" s="173"/>
      <c r="I138" s="173"/>
      <c r="J138" s="178"/>
      <c r="K138" s="173"/>
      <c r="L138" s="173"/>
      <c r="M138" s="173"/>
      <c r="N138" s="173"/>
      <c r="O138" s="178"/>
      <c r="P138" s="173"/>
      <c r="Q138" s="173"/>
      <c r="R138" s="173"/>
      <c r="S138" s="173"/>
      <c r="T138" s="178"/>
      <c r="U138" s="173"/>
      <c r="V138" s="173"/>
      <c r="W138" s="173"/>
      <c r="X138" s="173"/>
      <c r="Y138" s="178"/>
      <c r="Z138" s="173"/>
      <c r="AA138" s="173"/>
      <c r="AB138" s="173"/>
      <c r="AC138" s="173"/>
      <c r="AD138" s="178"/>
      <c r="AE138" s="173"/>
      <c r="AF138" s="173"/>
      <c r="AG138" s="173"/>
      <c r="AH138" s="173"/>
      <c r="AI138" s="178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</row>
  </sheetData>
  <sortState ref="B111:BG130">
    <sortCondition descending="1" ref="BG111"/>
  </sortState>
  <mergeCells count="141">
    <mergeCell ref="F109:M109"/>
    <mergeCell ref="N109:U109"/>
    <mergeCell ref="V109:AC109"/>
    <mergeCell ref="AD109:AK109"/>
    <mergeCell ref="A51:E51"/>
    <mergeCell ref="F51:M51"/>
    <mergeCell ref="N51:U51"/>
    <mergeCell ref="A66:E66"/>
    <mergeCell ref="O74:P74"/>
    <mergeCell ref="Q74:R74"/>
    <mergeCell ref="AD51:AK51"/>
    <mergeCell ref="AA52:AB52"/>
    <mergeCell ref="AE52:AF52"/>
    <mergeCell ref="G74:H74"/>
    <mergeCell ref="I74:J74"/>
    <mergeCell ref="K74:L74"/>
    <mergeCell ref="A95:E95"/>
    <mergeCell ref="A73:E73"/>
    <mergeCell ref="F73:M73"/>
    <mergeCell ref="N73:U73"/>
    <mergeCell ref="V73:AC73"/>
    <mergeCell ref="AD73:AK73"/>
    <mergeCell ref="G52:H52"/>
    <mergeCell ref="I52:J52"/>
    <mergeCell ref="A132:E132"/>
    <mergeCell ref="BC110:BD110"/>
    <mergeCell ref="BC74:BD74"/>
    <mergeCell ref="AU110:AV110"/>
    <mergeCell ref="AW110:AX110"/>
    <mergeCell ref="AY110:AZ110"/>
    <mergeCell ref="G110:H110"/>
    <mergeCell ref="I110:J110"/>
    <mergeCell ref="K110:L110"/>
    <mergeCell ref="O110:P110"/>
    <mergeCell ref="Q110:R110"/>
    <mergeCell ref="AG110:AH110"/>
    <mergeCell ref="AI110:AJ110"/>
    <mergeCell ref="AM110:AN110"/>
    <mergeCell ref="AO110:AP110"/>
    <mergeCell ref="AQ110:AR110"/>
    <mergeCell ref="S110:T110"/>
    <mergeCell ref="W110:X110"/>
    <mergeCell ref="Y110:Z110"/>
    <mergeCell ref="AA110:AB110"/>
    <mergeCell ref="AE110:AF110"/>
    <mergeCell ref="A109:E109"/>
    <mergeCell ref="A131:BG131"/>
    <mergeCell ref="AL109:AS109"/>
    <mergeCell ref="BB109:BE109"/>
    <mergeCell ref="AG74:AH74"/>
    <mergeCell ref="AI74:AJ74"/>
    <mergeCell ref="AM74:AN74"/>
    <mergeCell ref="AO74:AP74"/>
    <mergeCell ref="AQ74:AR74"/>
    <mergeCell ref="S74:T74"/>
    <mergeCell ref="W74:X74"/>
    <mergeCell ref="Y74:Z74"/>
    <mergeCell ref="AA74:AB74"/>
    <mergeCell ref="AE74:AF74"/>
    <mergeCell ref="AT109:BA109"/>
    <mergeCell ref="AU74:AV74"/>
    <mergeCell ref="AW74:AX74"/>
    <mergeCell ref="AY74:AZ74"/>
    <mergeCell ref="BB73:BE73"/>
    <mergeCell ref="AG52:AH52"/>
    <mergeCell ref="AI52:AJ52"/>
    <mergeCell ref="AM52:AN52"/>
    <mergeCell ref="AO52:AP52"/>
    <mergeCell ref="AQ52:AR52"/>
    <mergeCell ref="S52:T52"/>
    <mergeCell ref="W52:X52"/>
    <mergeCell ref="Y52:Z52"/>
    <mergeCell ref="AL73:AS73"/>
    <mergeCell ref="K52:L52"/>
    <mergeCell ref="BC52:BD52"/>
    <mergeCell ref="AT73:BA73"/>
    <mergeCell ref="BC23:BD23"/>
    <mergeCell ref="AU23:AV23"/>
    <mergeCell ref="AW23:AX23"/>
    <mergeCell ref="AY23:AZ23"/>
    <mergeCell ref="AM23:AN23"/>
    <mergeCell ref="AO23:AP23"/>
    <mergeCell ref="AQ23:AR23"/>
    <mergeCell ref="O52:P52"/>
    <mergeCell ref="Q52:R52"/>
    <mergeCell ref="AT51:BA51"/>
    <mergeCell ref="AU52:AV52"/>
    <mergeCell ref="AW52:AX52"/>
    <mergeCell ref="AY52:AZ52"/>
    <mergeCell ref="O23:P23"/>
    <mergeCell ref="Q23:R23"/>
    <mergeCell ref="S23:T23"/>
    <mergeCell ref="W23:X23"/>
    <mergeCell ref="Y23:Z23"/>
    <mergeCell ref="AA23:AB23"/>
    <mergeCell ref="BB51:BE51"/>
    <mergeCell ref="V51:AC51"/>
    <mergeCell ref="A43:E43"/>
    <mergeCell ref="BB1:BE1"/>
    <mergeCell ref="G2:H2"/>
    <mergeCell ref="I2:J2"/>
    <mergeCell ref="K2:L2"/>
    <mergeCell ref="O2:P2"/>
    <mergeCell ref="Q2:R2"/>
    <mergeCell ref="S2:T2"/>
    <mergeCell ref="W2:X2"/>
    <mergeCell ref="Y2:Z2"/>
    <mergeCell ref="AA2:AB2"/>
    <mergeCell ref="AL1:AS1"/>
    <mergeCell ref="BC2:BD2"/>
    <mergeCell ref="AE2:AF2"/>
    <mergeCell ref="AG2:AH2"/>
    <mergeCell ref="AL22:AS22"/>
    <mergeCell ref="BB22:BE22"/>
    <mergeCell ref="G23:H23"/>
    <mergeCell ref="I23:J23"/>
    <mergeCell ref="AI23:AJ23"/>
    <mergeCell ref="AL51:AS51"/>
    <mergeCell ref="K23:L23"/>
    <mergeCell ref="A22:E22"/>
    <mergeCell ref="AT1:BA1"/>
    <mergeCell ref="F22:M22"/>
    <mergeCell ref="N22:U22"/>
    <mergeCell ref="AU2:AV2"/>
    <mergeCell ref="AW2:AX2"/>
    <mergeCell ref="AY2:AZ2"/>
    <mergeCell ref="AT22:BA22"/>
    <mergeCell ref="A1:E1"/>
    <mergeCell ref="F1:M1"/>
    <mergeCell ref="N1:U1"/>
    <mergeCell ref="V1:AC1"/>
    <mergeCell ref="AD1:AK1"/>
    <mergeCell ref="A13:E13"/>
    <mergeCell ref="AI2:AJ2"/>
    <mergeCell ref="AM2:AN2"/>
    <mergeCell ref="AO2:AP2"/>
    <mergeCell ref="AQ2:AR2"/>
    <mergeCell ref="V22:AC22"/>
    <mergeCell ref="AD22:AK22"/>
    <mergeCell ref="AE23:AF23"/>
    <mergeCell ref="AG23:AH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workbookViewId="0">
      <pane xSplit="4" ySplit="1" topLeftCell="AO2" activePane="bottomRight" state="frozen"/>
      <selection activeCell="A10" sqref="A10"/>
      <selection pane="topRight" activeCell="A10" sqref="A10"/>
      <selection pane="bottomLeft" activeCell="A10" sqref="A10"/>
      <selection pane="bottomRight" activeCell="BD3" sqref="B3:BD16"/>
    </sheetView>
  </sheetViews>
  <sheetFormatPr defaultColWidth="9.140625" defaultRowHeight="12" x14ac:dyDescent="0.2"/>
  <cols>
    <col min="1" max="1" width="4.140625" style="28" bestFit="1" customWidth="1"/>
    <col min="2" max="2" width="4" style="2" bestFit="1" customWidth="1"/>
    <col min="3" max="3" width="13.7109375" style="2" bestFit="1" customWidth="1"/>
    <col min="4" max="4" width="14.85546875" style="28" bestFit="1" customWidth="1"/>
    <col min="5" max="5" width="2.28515625" style="2" bestFit="1" customWidth="1"/>
    <col min="6" max="6" width="2" style="2" bestFit="1" customWidth="1"/>
    <col min="7" max="7" width="3.28515625" style="2" bestFit="1" customWidth="1"/>
    <col min="8" max="8" width="2" style="2" bestFit="1" customWidth="1"/>
    <col min="9" max="9" width="3.42578125" style="2" bestFit="1" customWidth="1"/>
    <col min="10" max="10" width="2" style="2" bestFit="1" customWidth="1"/>
    <col min="11" max="11" width="3.42578125" style="2" bestFit="1" customWidth="1"/>
    <col min="12" max="12" width="5" style="3" bestFit="1" customWidth="1"/>
    <col min="13" max="13" width="2.28515625" style="2" bestFit="1" customWidth="1"/>
    <col min="14" max="14" width="2" style="2" bestFit="1" customWidth="1"/>
    <col min="15" max="15" width="3" style="2" bestFit="1" customWidth="1"/>
    <col min="16" max="16" width="2" style="2" bestFit="1" customWidth="1"/>
    <col min="17" max="17" width="3.42578125" style="2" bestFit="1" customWidth="1"/>
    <col min="18" max="18" width="2" style="2" bestFit="1" customWidth="1"/>
    <col min="19" max="19" width="3.42578125" style="2" bestFit="1" customWidth="1"/>
    <col min="20" max="20" width="5" style="3" bestFit="1" customWidth="1"/>
    <col min="21" max="21" width="2.28515625" style="2" bestFit="1" customWidth="1"/>
    <col min="22" max="22" width="2" style="2" bestFit="1" customWidth="1"/>
    <col min="23" max="23" width="3.28515625" style="2" bestFit="1" customWidth="1"/>
    <col min="24" max="24" width="2" style="2" bestFit="1" customWidth="1"/>
    <col min="25" max="25" width="3.42578125" style="2" bestFit="1" customWidth="1"/>
    <col min="26" max="26" width="2" style="2" bestFit="1" customWidth="1"/>
    <col min="27" max="27" width="3" style="2" bestFit="1" customWidth="1"/>
    <col min="28" max="28" width="5" style="3" bestFit="1" customWidth="1"/>
    <col min="29" max="29" width="2.28515625" style="2" bestFit="1" customWidth="1"/>
    <col min="30" max="30" width="2" style="2" bestFit="1" customWidth="1"/>
    <col min="31" max="31" width="3.28515625" style="2" bestFit="1" customWidth="1"/>
    <col min="32" max="32" width="2" style="2" bestFit="1" customWidth="1"/>
    <col min="33" max="33" width="3.42578125" style="2" bestFit="1" customWidth="1"/>
    <col min="34" max="34" width="2" style="2" bestFit="1" customWidth="1"/>
    <col min="35" max="35" width="3.42578125" style="2" bestFit="1" customWidth="1"/>
    <col min="36" max="36" width="5" style="3" bestFit="1" customWidth="1"/>
    <col min="37" max="37" width="2.28515625" style="2" bestFit="1" customWidth="1"/>
    <col min="38" max="38" width="2" style="2" bestFit="1" customWidth="1"/>
    <col min="39" max="39" width="3" style="2" bestFit="1" customWidth="1"/>
    <col min="40" max="40" width="2" style="2" bestFit="1" customWidth="1"/>
    <col min="41" max="41" width="3" style="2" bestFit="1" customWidth="1"/>
    <col min="42" max="42" width="2" style="2" bestFit="1" customWidth="1"/>
    <col min="43" max="43" width="3" style="2" bestFit="1" customWidth="1"/>
    <col min="44" max="44" width="5" style="3" bestFit="1" customWidth="1"/>
    <col min="45" max="45" width="2.28515625" style="2" bestFit="1" customWidth="1"/>
    <col min="46" max="46" width="2" style="2" bestFit="1" customWidth="1"/>
    <col min="47" max="47" width="3" style="2" bestFit="1" customWidth="1"/>
    <col min="48" max="48" width="2" style="2" bestFit="1" customWidth="1"/>
    <col min="49" max="49" width="3" style="2" bestFit="1" customWidth="1"/>
    <col min="50" max="50" width="2" style="2" bestFit="1" customWidth="1"/>
    <col min="51" max="51" width="3" style="2" bestFit="1" customWidth="1"/>
    <col min="52" max="52" width="5" style="3" bestFit="1" customWidth="1"/>
    <col min="53" max="53" width="1.42578125" style="3" bestFit="1" customWidth="1"/>
    <col min="54" max="54" width="5.85546875" style="173" bestFit="1" customWidth="1"/>
    <col min="55" max="55" width="4.85546875" style="173" bestFit="1" customWidth="1"/>
    <col min="56" max="56" width="6.42578125" style="178" bestFit="1" customWidth="1"/>
    <col min="57" max="16384" width="9.140625" style="2"/>
  </cols>
  <sheetData>
    <row r="1" spans="1:56" x14ac:dyDescent="0.2">
      <c r="A1" s="180" t="s">
        <v>0</v>
      </c>
      <c r="B1" s="180"/>
      <c r="C1" s="180"/>
      <c r="D1" s="183"/>
      <c r="E1" s="195" t="s">
        <v>7</v>
      </c>
      <c r="F1" s="184"/>
      <c r="G1" s="184"/>
      <c r="H1" s="184"/>
      <c r="I1" s="184"/>
      <c r="J1" s="184"/>
      <c r="K1" s="184"/>
      <c r="L1" s="196"/>
      <c r="M1" s="185" t="s">
        <v>29</v>
      </c>
      <c r="N1" s="185"/>
      <c r="O1" s="185"/>
      <c r="P1" s="185"/>
      <c r="Q1" s="185"/>
      <c r="R1" s="185"/>
      <c r="S1" s="185"/>
      <c r="T1" s="185"/>
      <c r="U1" s="195" t="s">
        <v>309</v>
      </c>
      <c r="V1" s="184"/>
      <c r="W1" s="184"/>
      <c r="X1" s="184"/>
      <c r="Y1" s="184"/>
      <c r="Z1" s="184"/>
      <c r="AA1" s="184"/>
      <c r="AB1" s="196"/>
      <c r="AC1" s="185" t="s">
        <v>30</v>
      </c>
      <c r="AD1" s="185"/>
      <c r="AE1" s="185"/>
      <c r="AF1" s="185"/>
      <c r="AG1" s="185"/>
      <c r="AH1" s="185"/>
      <c r="AI1" s="185"/>
      <c r="AJ1" s="185"/>
      <c r="AK1" s="195" t="s">
        <v>28</v>
      </c>
      <c r="AL1" s="184"/>
      <c r="AM1" s="184"/>
      <c r="AN1" s="184"/>
      <c r="AO1" s="184"/>
      <c r="AP1" s="184"/>
      <c r="AQ1" s="184"/>
      <c r="AR1" s="196"/>
      <c r="AS1" s="185" t="s">
        <v>31</v>
      </c>
      <c r="AT1" s="185"/>
      <c r="AU1" s="185"/>
      <c r="AV1" s="185"/>
      <c r="AW1" s="185"/>
      <c r="AX1" s="185"/>
      <c r="AY1" s="185"/>
      <c r="AZ1" s="185"/>
      <c r="BA1" s="2"/>
    </row>
    <row r="2" spans="1:56" x14ac:dyDescent="0.2">
      <c r="A2" s="28" t="s">
        <v>1</v>
      </c>
      <c r="B2" s="2" t="s">
        <v>2</v>
      </c>
      <c r="C2" s="2" t="s">
        <v>3</v>
      </c>
      <c r="D2" s="28" t="s">
        <v>4</v>
      </c>
      <c r="E2" s="5" t="s">
        <v>5</v>
      </c>
      <c r="F2" s="184" t="s">
        <v>8</v>
      </c>
      <c r="G2" s="184"/>
      <c r="H2" s="184" t="s">
        <v>9</v>
      </c>
      <c r="I2" s="184"/>
      <c r="J2" s="184" t="s">
        <v>10</v>
      </c>
      <c r="K2" s="184"/>
      <c r="L2" s="7" t="s">
        <v>6</v>
      </c>
      <c r="M2" s="2" t="s">
        <v>5</v>
      </c>
      <c r="N2" s="185" t="s">
        <v>8</v>
      </c>
      <c r="O2" s="185"/>
      <c r="P2" s="185" t="s">
        <v>9</v>
      </c>
      <c r="Q2" s="185"/>
      <c r="R2" s="185" t="s">
        <v>10</v>
      </c>
      <c r="S2" s="185"/>
      <c r="T2" s="3" t="s">
        <v>6</v>
      </c>
      <c r="U2" s="5" t="s">
        <v>5</v>
      </c>
      <c r="V2" s="184" t="s">
        <v>8</v>
      </c>
      <c r="W2" s="184"/>
      <c r="X2" s="184" t="s">
        <v>9</v>
      </c>
      <c r="Y2" s="184"/>
      <c r="Z2" s="184" t="s">
        <v>10</v>
      </c>
      <c r="AA2" s="184"/>
      <c r="AB2" s="7" t="s">
        <v>6</v>
      </c>
      <c r="AC2" s="2" t="s">
        <v>5</v>
      </c>
      <c r="AD2" s="185" t="s">
        <v>8</v>
      </c>
      <c r="AE2" s="185"/>
      <c r="AF2" s="185" t="s">
        <v>9</v>
      </c>
      <c r="AG2" s="185"/>
      <c r="AH2" s="185" t="s">
        <v>10</v>
      </c>
      <c r="AI2" s="185"/>
      <c r="AJ2" s="3" t="s">
        <v>6</v>
      </c>
      <c r="AK2" s="5" t="s">
        <v>5</v>
      </c>
      <c r="AL2" s="184" t="s">
        <v>8</v>
      </c>
      <c r="AM2" s="184"/>
      <c r="AN2" s="184" t="s">
        <v>9</v>
      </c>
      <c r="AO2" s="184"/>
      <c r="AP2" s="184" t="s">
        <v>10</v>
      </c>
      <c r="AQ2" s="184"/>
      <c r="AR2" s="7" t="s">
        <v>6</v>
      </c>
      <c r="AS2" s="2" t="s">
        <v>5</v>
      </c>
      <c r="AT2" s="185" t="s">
        <v>8</v>
      </c>
      <c r="AU2" s="185"/>
      <c r="AV2" s="185" t="s">
        <v>9</v>
      </c>
      <c r="AW2" s="185"/>
      <c r="AX2" s="185" t="s">
        <v>10</v>
      </c>
      <c r="AY2" s="185"/>
      <c r="AZ2" s="3" t="s">
        <v>6</v>
      </c>
      <c r="BB2" s="13" t="s">
        <v>11</v>
      </c>
      <c r="BC2" s="174" t="s">
        <v>12</v>
      </c>
      <c r="BD2" s="177" t="s">
        <v>13</v>
      </c>
    </row>
    <row r="3" spans="1:56" s="78" customFormat="1" x14ac:dyDescent="0.2">
      <c r="A3" s="78">
        <v>1</v>
      </c>
      <c r="B3" s="159">
        <v>39</v>
      </c>
      <c r="C3" s="159" t="s">
        <v>16</v>
      </c>
      <c r="D3" s="78" t="s">
        <v>15</v>
      </c>
      <c r="E3" s="165">
        <v>5</v>
      </c>
      <c r="F3" s="160">
        <v>2</v>
      </c>
      <c r="G3" s="160">
        <v>19</v>
      </c>
      <c r="H3" s="160">
        <v>2</v>
      </c>
      <c r="I3" s="160">
        <v>19</v>
      </c>
      <c r="J3" s="160">
        <v>2</v>
      </c>
      <c r="K3" s="160">
        <v>19</v>
      </c>
      <c r="L3" s="162">
        <f>SUM(E3,F3,G3,H3,I3,J3,K3)</f>
        <v>68</v>
      </c>
      <c r="M3" s="159">
        <v>3</v>
      </c>
      <c r="N3" s="159">
        <v>2</v>
      </c>
      <c r="O3" s="159">
        <v>15</v>
      </c>
      <c r="P3" s="159">
        <v>2</v>
      </c>
      <c r="Q3" s="159">
        <v>24</v>
      </c>
      <c r="R3" s="159">
        <v>2</v>
      </c>
      <c r="S3" s="159" t="s">
        <v>26</v>
      </c>
      <c r="T3" s="161">
        <f>SUM(M3,N3,O3,P3,Q3,R3,S3)</f>
        <v>48</v>
      </c>
      <c r="U3" s="165">
        <v>2</v>
      </c>
      <c r="V3" s="160">
        <v>2</v>
      </c>
      <c r="W3" s="160">
        <v>24</v>
      </c>
      <c r="X3" s="160">
        <v>2</v>
      </c>
      <c r="Y3" s="160">
        <v>9</v>
      </c>
      <c r="Z3" s="160">
        <v>2</v>
      </c>
      <c r="AA3" s="160">
        <v>12</v>
      </c>
      <c r="AB3" s="162">
        <f>SUM(U3,V3,W3,X3,Y3,Z3,AA3)</f>
        <v>53</v>
      </c>
      <c r="AC3" s="159"/>
      <c r="AD3" s="159"/>
      <c r="AE3" s="159"/>
      <c r="AF3" s="159"/>
      <c r="AG3" s="159"/>
      <c r="AH3" s="159"/>
      <c r="AI3" s="159"/>
      <c r="AJ3" s="161"/>
      <c r="AK3" s="165">
        <v>5</v>
      </c>
      <c r="AL3" s="160">
        <v>2</v>
      </c>
      <c r="AM3" s="160">
        <v>24</v>
      </c>
      <c r="AN3" s="160">
        <v>2</v>
      </c>
      <c r="AO3" s="160">
        <v>24</v>
      </c>
      <c r="AP3" s="160">
        <v>2</v>
      </c>
      <c r="AQ3" s="160">
        <v>24</v>
      </c>
      <c r="AR3" s="162">
        <f>SUM(AK3,AL3,AM3,AN3,AO3,AP3,AQ3)</f>
        <v>83</v>
      </c>
      <c r="AS3" s="76">
        <v>5</v>
      </c>
      <c r="AT3" s="76">
        <v>2</v>
      </c>
      <c r="AU3" s="76">
        <v>24</v>
      </c>
      <c r="AV3" s="76">
        <v>2</v>
      </c>
      <c r="AW3" s="76">
        <v>24</v>
      </c>
      <c r="AX3" s="76">
        <v>2</v>
      </c>
      <c r="AY3" s="76">
        <v>24</v>
      </c>
      <c r="AZ3" s="75">
        <f>SUM(AS3,AT3,AU3,AV3,AW3,AX3,AY3)</f>
        <v>83</v>
      </c>
      <c r="BA3" s="75" t="s">
        <v>14</v>
      </c>
      <c r="BB3" s="13">
        <f>SUM(L3,T3,AB3,AJ3,AR3,AZ3)</f>
        <v>335</v>
      </c>
      <c r="BC3" s="174">
        <v>0</v>
      </c>
      <c r="BD3" s="177">
        <f>BB3-BC3</f>
        <v>335</v>
      </c>
    </row>
    <row r="4" spans="1:56" x14ac:dyDescent="0.2">
      <c r="A4" s="28">
        <v>2</v>
      </c>
      <c r="B4" s="159">
        <v>83</v>
      </c>
      <c r="C4" s="159" t="s">
        <v>20</v>
      </c>
      <c r="D4" s="28" t="s">
        <v>170</v>
      </c>
      <c r="E4" s="165">
        <v>2</v>
      </c>
      <c r="F4" s="160">
        <v>2</v>
      </c>
      <c r="G4" s="160">
        <v>9</v>
      </c>
      <c r="H4" s="160">
        <v>2</v>
      </c>
      <c r="I4" s="160">
        <v>15</v>
      </c>
      <c r="J4" s="160">
        <v>2</v>
      </c>
      <c r="K4" s="160">
        <v>24</v>
      </c>
      <c r="L4" s="162">
        <f>SUM(E4,F4,G4,H4,I4,J4,K4)</f>
        <v>56</v>
      </c>
      <c r="M4" s="159">
        <v>2</v>
      </c>
      <c r="N4" s="159">
        <v>2</v>
      </c>
      <c r="O4" s="159">
        <v>9</v>
      </c>
      <c r="P4" s="159">
        <v>2</v>
      </c>
      <c r="Q4" s="159">
        <v>15</v>
      </c>
      <c r="R4" s="159">
        <v>2</v>
      </c>
      <c r="S4" s="159">
        <v>15</v>
      </c>
      <c r="T4" s="161">
        <f>SUM(M4,N4,O4,P4,Q4,R4,S4)</f>
        <v>47</v>
      </c>
      <c r="U4" s="165">
        <v>3</v>
      </c>
      <c r="V4" s="160">
        <v>2</v>
      </c>
      <c r="W4" s="160">
        <v>19</v>
      </c>
      <c r="X4" s="160">
        <v>2</v>
      </c>
      <c r="Y4" s="160">
        <v>24</v>
      </c>
      <c r="Z4" s="160">
        <v>2</v>
      </c>
      <c r="AA4" s="160">
        <v>19</v>
      </c>
      <c r="AB4" s="162">
        <f>SUM(U4,V4,W4,X4,Y4,Z4,AA4)</f>
        <v>71</v>
      </c>
      <c r="AC4" s="159">
        <v>5</v>
      </c>
      <c r="AD4" s="159">
        <v>2</v>
      </c>
      <c r="AE4" s="159">
        <v>24</v>
      </c>
      <c r="AF4" s="159">
        <v>2</v>
      </c>
      <c r="AG4" s="159">
        <v>19</v>
      </c>
      <c r="AH4" s="159">
        <v>2</v>
      </c>
      <c r="AI4" s="159">
        <v>24</v>
      </c>
      <c r="AJ4" s="161">
        <f>SUM(AC4,AD4,AE4,AF4,AG4,AH4,AI4)</f>
        <v>78</v>
      </c>
      <c r="AK4" s="165">
        <v>2</v>
      </c>
      <c r="AL4" s="160">
        <v>2</v>
      </c>
      <c r="AM4" s="160">
        <v>12</v>
      </c>
      <c r="AN4" s="160">
        <v>2</v>
      </c>
      <c r="AO4" s="160">
        <v>15</v>
      </c>
      <c r="AP4" s="160">
        <v>2</v>
      </c>
      <c r="AQ4" s="160">
        <v>19</v>
      </c>
      <c r="AR4" s="162">
        <f>SUM(AK4,AL4,AM4,AN4,AO4,AP4,AQ4)</f>
        <v>54</v>
      </c>
      <c r="AS4" s="2">
        <v>3</v>
      </c>
      <c r="AT4" s="2">
        <v>2</v>
      </c>
      <c r="AU4" s="2">
        <v>15</v>
      </c>
      <c r="AV4" s="2">
        <v>2</v>
      </c>
      <c r="AW4" s="2">
        <v>15</v>
      </c>
      <c r="AX4" s="2">
        <v>2</v>
      </c>
      <c r="AY4" s="2">
        <v>15</v>
      </c>
      <c r="AZ4" s="3">
        <f>SUM(AS4,AT4,AU4,AV4,AW4,AX4,AY4)</f>
        <v>54</v>
      </c>
      <c r="BA4" s="3" t="s">
        <v>14</v>
      </c>
      <c r="BB4" s="13">
        <f>SUM(L4,T4,AB4,AJ4,AR4,AZ4)</f>
        <v>360</v>
      </c>
      <c r="BC4" s="176">
        <v>47</v>
      </c>
      <c r="BD4" s="177">
        <f>BB4-BC4</f>
        <v>313</v>
      </c>
    </row>
    <row r="5" spans="1:56" x14ac:dyDescent="0.2">
      <c r="A5" s="28">
        <v>3</v>
      </c>
      <c r="B5" s="168">
        <v>99</v>
      </c>
      <c r="C5" s="168" t="s">
        <v>17</v>
      </c>
      <c r="D5" s="28" t="s">
        <v>15</v>
      </c>
      <c r="E5" s="179">
        <v>3</v>
      </c>
      <c r="F5" s="169">
        <v>2</v>
      </c>
      <c r="G5" s="169" t="s">
        <v>26</v>
      </c>
      <c r="H5" s="169">
        <v>2</v>
      </c>
      <c r="I5" s="169" t="s">
        <v>26</v>
      </c>
      <c r="J5" s="169"/>
      <c r="K5" s="169" t="s">
        <v>27</v>
      </c>
      <c r="L5" s="172">
        <f>SUM(E5,F5,G5,H5,I5,J5,K5)</f>
        <v>7</v>
      </c>
      <c r="M5" s="159">
        <v>2</v>
      </c>
      <c r="N5" s="159">
        <v>2</v>
      </c>
      <c r="O5" s="159">
        <v>7</v>
      </c>
      <c r="P5" s="159">
        <v>2</v>
      </c>
      <c r="Q5" s="159">
        <v>12</v>
      </c>
      <c r="R5" s="159">
        <v>2</v>
      </c>
      <c r="S5" s="159">
        <v>12</v>
      </c>
      <c r="T5" s="161">
        <f>SUM(M5,N5,O5,P5,Q5,R5,S5)</f>
        <v>39</v>
      </c>
      <c r="U5" s="165">
        <v>2</v>
      </c>
      <c r="V5" s="160">
        <v>2</v>
      </c>
      <c r="W5" s="160">
        <v>9</v>
      </c>
      <c r="X5" s="160">
        <v>2</v>
      </c>
      <c r="Y5" s="160">
        <v>12</v>
      </c>
      <c r="Z5" s="160">
        <v>2</v>
      </c>
      <c r="AA5" s="160">
        <v>7</v>
      </c>
      <c r="AB5" s="162">
        <f>SUM(U5,V5,W5,X5,Y5,Z5,AA5)</f>
        <v>36</v>
      </c>
      <c r="AC5" s="168"/>
      <c r="AD5" s="168"/>
      <c r="AE5" s="168"/>
      <c r="AF5" s="168"/>
      <c r="AG5" s="168"/>
      <c r="AH5" s="168"/>
      <c r="AI5" s="168"/>
      <c r="AJ5" s="170"/>
      <c r="AK5" s="179">
        <v>3</v>
      </c>
      <c r="AL5" s="169">
        <v>2</v>
      </c>
      <c r="AM5" s="169">
        <v>15</v>
      </c>
      <c r="AN5" s="169">
        <v>2</v>
      </c>
      <c r="AO5" s="169">
        <v>12</v>
      </c>
      <c r="AP5" s="169">
        <v>2</v>
      </c>
      <c r="AQ5" s="169">
        <v>12</v>
      </c>
      <c r="AR5" s="172">
        <f>SUM(AK5,AL5,AM5,AN5,AO5,AP5,AQ5)</f>
        <v>48</v>
      </c>
      <c r="AS5" s="123">
        <v>2</v>
      </c>
      <c r="AT5" s="123">
        <v>2</v>
      </c>
      <c r="AU5" s="123">
        <v>19</v>
      </c>
      <c r="AV5" s="123">
        <v>2</v>
      </c>
      <c r="AW5" s="123">
        <v>19</v>
      </c>
      <c r="AX5" s="123">
        <v>2</v>
      </c>
      <c r="AY5" s="123">
        <v>19</v>
      </c>
      <c r="AZ5" s="122">
        <f>SUM(AS5,AT5,AU5,AV5,AW5,AX5,AY5)</f>
        <v>65</v>
      </c>
      <c r="BA5" s="122" t="s">
        <v>14</v>
      </c>
      <c r="BB5" s="13">
        <f>SUM(L5,T5,AB5,AJ5,AR5,AZ5)</f>
        <v>195</v>
      </c>
      <c r="BC5" s="174">
        <v>0</v>
      </c>
      <c r="BD5" s="177">
        <f>BB5-BC5</f>
        <v>195</v>
      </c>
    </row>
    <row r="6" spans="1:56" ht="24" x14ac:dyDescent="0.2">
      <c r="A6" s="163">
        <v>4</v>
      </c>
      <c r="B6" s="16" t="s">
        <v>357</v>
      </c>
      <c r="C6" s="163" t="s">
        <v>22</v>
      </c>
      <c r="D6" s="28" t="s">
        <v>170</v>
      </c>
      <c r="E6" s="29">
        <v>2</v>
      </c>
      <c r="F6" s="30">
        <v>2</v>
      </c>
      <c r="G6" s="30">
        <v>12</v>
      </c>
      <c r="H6" s="30">
        <v>2</v>
      </c>
      <c r="I6" s="30" t="s">
        <v>26</v>
      </c>
      <c r="J6" s="30"/>
      <c r="K6" s="30" t="s">
        <v>27</v>
      </c>
      <c r="L6" s="31">
        <f>SUM(E6,F6,G6,H6,I6,J6,K6)</f>
        <v>18</v>
      </c>
      <c r="M6" s="168">
        <v>2</v>
      </c>
      <c r="N6" s="168">
        <v>2</v>
      </c>
      <c r="O6" s="168">
        <v>19</v>
      </c>
      <c r="P6" s="168">
        <v>2</v>
      </c>
      <c r="Q6" s="168" t="s">
        <v>26</v>
      </c>
      <c r="R6" s="168"/>
      <c r="S6" s="168" t="s">
        <v>27</v>
      </c>
      <c r="T6" s="170">
        <f>SUM(M6,N6,O6,P6,Q6,R6,S6)</f>
        <v>25</v>
      </c>
      <c r="U6" s="179"/>
      <c r="V6" s="169"/>
      <c r="W6" s="169"/>
      <c r="X6" s="169"/>
      <c r="Y6" s="169"/>
      <c r="Z6" s="169"/>
      <c r="AA6" s="169"/>
      <c r="AB6" s="172"/>
      <c r="AC6" s="114">
        <v>3</v>
      </c>
      <c r="AD6" s="114">
        <v>2</v>
      </c>
      <c r="AE6" s="114">
        <v>19</v>
      </c>
      <c r="AF6" s="114">
        <v>2</v>
      </c>
      <c r="AG6" s="114">
        <v>24</v>
      </c>
      <c r="AH6" s="114">
        <v>2</v>
      </c>
      <c r="AI6" s="114">
        <v>19</v>
      </c>
      <c r="AJ6" s="43">
        <f>SUM(AC6,AD6,AE6,AF6,AG6,AH6,AI6)</f>
        <v>71</v>
      </c>
      <c r="AK6" s="29">
        <v>2</v>
      </c>
      <c r="AL6" s="30">
        <v>2</v>
      </c>
      <c r="AM6" s="30">
        <v>19</v>
      </c>
      <c r="AN6" s="30">
        <v>2</v>
      </c>
      <c r="AO6" s="30">
        <v>19</v>
      </c>
      <c r="AP6" s="30">
        <v>2</v>
      </c>
      <c r="AQ6" s="30">
        <v>15</v>
      </c>
      <c r="AR6" s="31">
        <f>SUM(AK6,AL6,AM6,AN6,AO6,AP6,AQ6)</f>
        <v>61</v>
      </c>
      <c r="AS6" s="159"/>
      <c r="AT6" s="159"/>
      <c r="AU6" s="159"/>
      <c r="AV6" s="159"/>
      <c r="AW6" s="159"/>
      <c r="AX6" s="159"/>
      <c r="AY6" s="159"/>
      <c r="AZ6" s="161"/>
      <c r="BA6" s="161" t="s">
        <v>14</v>
      </c>
      <c r="BB6" s="13">
        <f>SUM(L6,T6,AB6,AJ6,AR6,AZ6)</f>
        <v>175</v>
      </c>
      <c r="BC6" s="174">
        <v>0</v>
      </c>
      <c r="BD6" s="177">
        <f>BB6-BC6</f>
        <v>175</v>
      </c>
    </row>
    <row r="7" spans="1:56" ht="24" x14ac:dyDescent="0.2">
      <c r="A7" s="163">
        <v>5</v>
      </c>
      <c r="B7" s="16" t="s">
        <v>358</v>
      </c>
      <c r="C7" s="173" t="s">
        <v>19</v>
      </c>
      <c r="D7" s="28" t="s">
        <v>169</v>
      </c>
      <c r="E7" s="13">
        <v>2</v>
      </c>
      <c r="F7" s="174">
        <v>2</v>
      </c>
      <c r="G7" s="174">
        <v>24</v>
      </c>
      <c r="H7" s="174">
        <v>2</v>
      </c>
      <c r="I7" s="174">
        <v>24</v>
      </c>
      <c r="J7" s="174">
        <v>2</v>
      </c>
      <c r="K7" s="174">
        <v>12</v>
      </c>
      <c r="L7" s="177">
        <f>SUM(E7,F7,G7,H7,I7,J7,K7)</f>
        <v>68</v>
      </c>
      <c r="M7" s="173">
        <v>5</v>
      </c>
      <c r="N7" s="173">
        <v>2</v>
      </c>
      <c r="O7" s="173">
        <v>24</v>
      </c>
      <c r="P7" s="173">
        <v>2</v>
      </c>
      <c r="Q7" s="173">
        <v>9</v>
      </c>
      <c r="R7" s="173">
        <v>2</v>
      </c>
      <c r="S7" s="173">
        <v>24</v>
      </c>
      <c r="T7" s="178">
        <f>SUM(M7,N7,O7,P7,Q7,R7,S7)</f>
        <v>68</v>
      </c>
      <c r="U7" s="13">
        <v>5</v>
      </c>
      <c r="V7" s="174">
        <v>2</v>
      </c>
      <c r="W7" s="174" t="s">
        <v>26</v>
      </c>
      <c r="X7" s="174"/>
      <c r="Y7" s="174" t="s">
        <v>27</v>
      </c>
      <c r="Z7" s="174">
        <v>2</v>
      </c>
      <c r="AA7" s="174">
        <v>24</v>
      </c>
      <c r="AB7" s="177">
        <f>SUM(U7,V7,W7,X7,Y7,Z7,AA7)</f>
        <v>33</v>
      </c>
      <c r="AC7" s="173"/>
      <c r="AD7" s="173"/>
      <c r="AE7" s="173"/>
      <c r="AF7" s="173"/>
      <c r="AG7" s="173"/>
      <c r="AH7" s="173"/>
      <c r="AI7" s="173"/>
      <c r="AJ7" s="178"/>
      <c r="AK7" s="13"/>
      <c r="AL7" s="174"/>
      <c r="AM7" s="174"/>
      <c r="AN7" s="174"/>
      <c r="AO7" s="174"/>
      <c r="AP7" s="174"/>
      <c r="AQ7" s="174"/>
      <c r="AR7" s="177"/>
      <c r="BA7" s="3" t="s">
        <v>14</v>
      </c>
      <c r="BB7" s="13">
        <f>SUM(L7,T7,AB7,AJ7,AR7,AZ7)</f>
        <v>169</v>
      </c>
      <c r="BC7" s="174">
        <v>0</v>
      </c>
      <c r="BD7" s="177">
        <f>BB7-BC7</f>
        <v>169</v>
      </c>
    </row>
    <row r="8" spans="1:56" x14ac:dyDescent="0.2">
      <c r="A8" s="163">
        <v>6</v>
      </c>
      <c r="B8" s="159">
        <v>98</v>
      </c>
      <c r="C8" s="159" t="s">
        <v>21</v>
      </c>
      <c r="D8" s="28" t="s">
        <v>169</v>
      </c>
      <c r="E8" s="165">
        <v>2</v>
      </c>
      <c r="F8" s="160">
        <v>2</v>
      </c>
      <c r="G8" s="160">
        <v>15</v>
      </c>
      <c r="H8" s="160"/>
      <c r="I8" s="160" t="s">
        <v>27</v>
      </c>
      <c r="J8" s="160">
        <v>2</v>
      </c>
      <c r="K8" s="160">
        <v>15</v>
      </c>
      <c r="L8" s="162">
        <f>SUM(E8,F8,G8,H8,I8,J8,K8)</f>
        <v>36</v>
      </c>
      <c r="M8" s="2">
        <v>2</v>
      </c>
      <c r="N8" s="2">
        <v>2</v>
      </c>
      <c r="O8" s="2">
        <v>12</v>
      </c>
      <c r="P8" s="2">
        <v>2</v>
      </c>
      <c r="Q8" s="2">
        <v>19</v>
      </c>
      <c r="R8" s="2">
        <v>2</v>
      </c>
      <c r="S8" s="2">
        <v>19</v>
      </c>
      <c r="T8" s="3">
        <f>SUM(M8,N8,O8,P8,Q8,R8,S8)</f>
        <v>58</v>
      </c>
      <c r="U8" s="5">
        <v>2</v>
      </c>
      <c r="V8" s="6">
        <v>2</v>
      </c>
      <c r="W8" s="6">
        <v>12</v>
      </c>
      <c r="X8" s="6">
        <v>2</v>
      </c>
      <c r="Y8" s="6">
        <v>19</v>
      </c>
      <c r="Z8" s="6">
        <v>2</v>
      </c>
      <c r="AA8" s="6">
        <v>15</v>
      </c>
      <c r="AB8" s="7">
        <f>SUM(U8,V8,W8,X8,Y8,Z8,AA8)</f>
        <v>54</v>
      </c>
      <c r="AC8" s="159"/>
      <c r="AD8" s="159"/>
      <c r="AE8" s="159"/>
      <c r="AF8" s="159"/>
      <c r="AG8" s="159"/>
      <c r="AH8" s="159"/>
      <c r="AI8" s="159"/>
      <c r="AJ8" s="161"/>
      <c r="AK8" s="165"/>
      <c r="AL8" s="160"/>
      <c r="AM8" s="160"/>
      <c r="AN8" s="160"/>
      <c r="AO8" s="160"/>
      <c r="AP8" s="160"/>
      <c r="AQ8" s="160"/>
      <c r="AR8" s="162"/>
      <c r="BA8" s="3" t="s">
        <v>14</v>
      </c>
      <c r="BB8" s="13">
        <f>SUM(L8,T8,AB8,AJ8,AR8,AZ8)</f>
        <v>148</v>
      </c>
      <c r="BC8" s="174">
        <v>0</v>
      </c>
      <c r="BD8" s="177">
        <f>BB8-BC8</f>
        <v>148</v>
      </c>
    </row>
    <row r="9" spans="1:56" x14ac:dyDescent="0.2">
      <c r="A9" s="163">
        <v>7</v>
      </c>
      <c r="B9" s="159">
        <v>3</v>
      </c>
      <c r="C9" s="159" t="s">
        <v>24</v>
      </c>
      <c r="D9" s="28" t="s">
        <v>15</v>
      </c>
      <c r="E9" s="165">
        <v>0</v>
      </c>
      <c r="F9" s="160">
        <v>2</v>
      </c>
      <c r="G9" s="160">
        <v>7</v>
      </c>
      <c r="H9" s="160">
        <v>2</v>
      </c>
      <c r="I9" s="160">
        <v>12</v>
      </c>
      <c r="J9" s="160">
        <v>2</v>
      </c>
      <c r="K9" s="160">
        <v>9</v>
      </c>
      <c r="L9" s="162">
        <f>SUM(E9,F9,G9,H9,I9,J9,K9)</f>
        <v>34</v>
      </c>
      <c r="M9" s="159"/>
      <c r="N9" s="159"/>
      <c r="O9" s="159"/>
      <c r="P9" s="159"/>
      <c r="Q9" s="159"/>
      <c r="R9" s="159"/>
      <c r="S9" s="159"/>
      <c r="T9" s="161"/>
      <c r="U9" s="165">
        <v>2</v>
      </c>
      <c r="V9" s="160">
        <v>2</v>
      </c>
      <c r="W9" s="160">
        <v>15</v>
      </c>
      <c r="X9" s="160">
        <v>2</v>
      </c>
      <c r="Y9" s="160">
        <v>15</v>
      </c>
      <c r="Z9" s="160">
        <v>2</v>
      </c>
      <c r="AA9" s="160">
        <v>9</v>
      </c>
      <c r="AB9" s="162">
        <f>SUM(U9,V9,W9,X9,Y9,Z9,AA9)</f>
        <v>47</v>
      </c>
      <c r="AC9" s="159"/>
      <c r="AD9" s="159"/>
      <c r="AE9" s="159"/>
      <c r="AF9" s="159"/>
      <c r="AG9" s="159"/>
      <c r="AH9" s="159"/>
      <c r="AI9" s="159"/>
      <c r="AJ9" s="161"/>
      <c r="AK9" s="165"/>
      <c r="AL9" s="160"/>
      <c r="AM9" s="160"/>
      <c r="AN9" s="160"/>
      <c r="AO9" s="160"/>
      <c r="AP9" s="160"/>
      <c r="AQ9" s="160"/>
      <c r="AR9" s="162"/>
      <c r="AS9" s="105"/>
      <c r="AT9" s="105"/>
      <c r="AU9" s="105"/>
      <c r="AV9" s="105"/>
      <c r="AW9" s="105"/>
      <c r="AX9" s="105"/>
      <c r="AY9" s="105"/>
      <c r="AZ9" s="104"/>
      <c r="BA9" s="104" t="s">
        <v>14</v>
      </c>
      <c r="BB9" s="13">
        <f>SUM(L9,T9,AB9,AJ9,AR9,AZ9)</f>
        <v>81</v>
      </c>
      <c r="BC9" s="174">
        <v>0</v>
      </c>
      <c r="BD9" s="177">
        <f>BB9-BC9</f>
        <v>81</v>
      </c>
    </row>
    <row r="10" spans="1:56" s="76" customFormat="1" x14ac:dyDescent="0.2">
      <c r="A10" s="163">
        <v>8</v>
      </c>
      <c r="B10" s="159">
        <v>21</v>
      </c>
      <c r="C10" s="159" t="s">
        <v>355</v>
      </c>
      <c r="D10" s="78" t="s">
        <v>170</v>
      </c>
      <c r="E10" s="165"/>
      <c r="F10" s="160"/>
      <c r="G10" s="160"/>
      <c r="H10" s="160"/>
      <c r="I10" s="160"/>
      <c r="J10" s="160"/>
      <c r="K10" s="160"/>
      <c r="L10" s="162"/>
      <c r="T10" s="75"/>
      <c r="U10" s="79"/>
      <c r="V10" s="77"/>
      <c r="W10" s="77"/>
      <c r="X10" s="77"/>
      <c r="Y10" s="77"/>
      <c r="Z10" s="77"/>
      <c r="AA10" s="77"/>
      <c r="AB10" s="74"/>
      <c r="AC10" s="159">
        <v>2</v>
      </c>
      <c r="AD10" s="159">
        <v>2</v>
      </c>
      <c r="AE10" s="159">
        <v>15</v>
      </c>
      <c r="AF10" s="159">
        <v>2</v>
      </c>
      <c r="AG10" s="159">
        <v>15</v>
      </c>
      <c r="AH10" s="159">
        <v>2</v>
      </c>
      <c r="AI10" s="159">
        <v>15</v>
      </c>
      <c r="AJ10" s="161">
        <f>SUM(AC10,AD10,AE10,AF10,AG10,AH10,AI10)</f>
        <v>53</v>
      </c>
      <c r="AK10" s="165"/>
      <c r="AL10" s="160"/>
      <c r="AM10" s="160"/>
      <c r="AN10" s="160"/>
      <c r="AO10" s="160"/>
      <c r="AP10" s="160"/>
      <c r="AQ10" s="160"/>
      <c r="AR10" s="162"/>
      <c r="AS10" s="163"/>
      <c r="AT10" s="163"/>
      <c r="AU10" s="163"/>
      <c r="AV10" s="163"/>
      <c r="AW10" s="163"/>
      <c r="AX10" s="163"/>
      <c r="AY10" s="163"/>
      <c r="AZ10" s="164"/>
      <c r="BA10" s="164" t="s">
        <v>14</v>
      </c>
      <c r="BB10" s="13">
        <f>SUM(L10,T10,AB10,AJ10,AR10,AZ10)</f>
        <v>53</v>
      </c>
      <c r="BC10" s="174">
        <v>0</v>
      </c>
      <c r="BD10" s="177">
        <f>BB10-BC10</f>
        <v>53</v>
      </c>
    </row>
    <row r="11" spans="1:56" s="76" customFormat="1" x14ac:dyDescent="0.2">
      <c r="A11" s="163">
        <v>9</v>
      </c>
      <c r="B11" s="24">
        <v>86</v>
      </c>
      <c r="C11" s="76" t="s">
        <v>487</v>
      </c>
      <c r="D11" s="78" t="s">
        <v>15</v>
      </c>
      <c r="E11" s="79"/>
      <c r="F11" s="77"/>
      <c r="G11" s="77"/>
      <c r="H11" s="77"/>
      <c r="I11" s="77"/>
      <c r="J11" s="77"/>
      <c r="K11" s="77"/>
      <c r="L11" s="74"/>
      <c r="T11" s="75"/>
      <c r="U11" s="79"/>
      <c r="V11" s="77"/>
      <c r="W11" s="77"/>
      <c r="X11" s="77"/>
      <c r="Y11" s="77"/>
      <c r="Z11" s="77"/>
      <c r="AA11" s="77"/>
      <c r="AB11" s="74"/>
      <c r="AJ11" s="75"/>
      <c r="AK11" s="79"/>
      <c r="AL11" s="77"/>
      <c r="AM11" s="77"/>
      <c r="AN11" s="77"/>
      <c r="AO11" s="77"/>
      <c r="AP11" s="77"/>
      <c r="AQ11" s="77"/>
      <c r="AR11" s="74"/>
      <c r="AS11" s="76">
        <v>2</v>
      </c>
      <c r="AT11" s="76">
        <v>2</v>
      </c>
      <c r="AU11" s="76">
        <v>12</v>
      </c>
      <c r="AV11" s="76">
        <v>2</v>
      </c>
      <c r="AW11" s="76">
        <v>12</v>
      </c>
      <c r="AX11" s="76">
        <v>2</v>
      </c>
      <c r="AY11" s="76">
        <v>12</v>
      </c>
      <c r="AZ11" s="75">
        <f>SUM(AS11,AT11,AU11,AV11,AW11,AX11,AY11)</f>
        <v>44</v>
      </c>
      <c r="BA11" s="75" t="s">
        <v>14</v>
      </c>
      <c r="BB11" s="13">
        <f>SUM(L11,T11,AB11,AJ11,AR11,AZ11)</f>
        <v>44</v>
      </c>
      <c r="BC11" s="174">
        <v>0</v>
      </c>
      <c r="BD11" s="177">
        <f>BB11-BC11</f>
        <v>44</v>
      </c>
    </row>
    <row r="12" spans="1:56" s="93" customFormat="1" x14ac:dyDescent="0.2">
      <c r="A12" s="163">
        <v>10</v>
      </c>
      <c r="B12" s="93">
        <v>58</v>
      </c>
      <c r="C12" s="93" t="s">
        <v>363</v>
      </c>
      <c r="D12" s="95" t="s">
        <v>15</v>
      </c>
      <c r="E12" s="101"/>
      <c r="F12" s="94"/>
      <c r="G12" s="94"/>
      <c r="H12" s="94"/>
      <c r="I12" s="94"/>
      <c r="J12" s="94"/>
      <c r="K12" s="94"/>
      <c r="L12" s="91"/>
      <c r="T12" s="92"/>
      <c r="U12" s="101"/>
      <c r="V12" s="94"/>
      <c r="W12" s="94"/>
      <c r="X12" s="94"/>
      <c r="Y12" s="94"/>
      <c r="Z12" s="94"/>
      <c r="AA12" s="94"/>
      <c r="AB12" s="91"/>
      <c r="AF12" s="93">
        <v>2</v>
      </c>
      <c r="AG12" s="93">
        <v>12</v>
      </c>
      <c r="AH12" s="93">
        <v>2</v>
      </c>
      <c r="AI12" s="93">
        <v>12</v>
      </c>
      <c r="AJ12" s="92">
        <f>SUM(AC12,AD12,AE12,AF12,AG12,AH12,AI12)</f>
        <v>28</v>
      </c>
      <c r="AK12" s="101"/>
      <c r="AL12" s="94"/>
      <c r="AM12" s="94"/>
      <c r="AN12" s="94"/>
      <c r="AO12" s="94"/>
      <c r="AP12" s="94"/>
      <c r="AQ12" s="94"/>
      <c r="AR12" s="91"/>
      <c r="AZ12" s="92"/>
      <c r="BA12" s="92" t="s">
        <v>14</v>
      </c>
      <c r="BB12" s="13">
        <f>SUM(L12,T12,AB12,AJ12,AR12,AZ12)</f>
        <v>28</v>
      </c>
      <c r="BC12" s="174">
        <v>0</v>
      </c>
      <c r="BD12" s="177">
        <f>BB12-BC12</f>
        <v>28</v>
      </c>
    </row>
    <row r="13" spans="1:56" s="93" customFormat="1" x14ac:dyDescent="0.2">
      <c r="A13" s="163">
        <v>11</v>
      </c>
      <c r="B13" s="168">
        <v>32</v>
      </c>
      <c r="C13" s="93" t="s">
        <v>308</v>
      </c>
      <c r="D13" s="95" t="s">
        <v>15</v>
      </c>
      <c r="E13" s="101"/>
      <c r="F13" s="94"/>
      <c r="G13" s="94"/>
      <c r="H13" s="94"/>
      <c r="I13" s="94"/>
      <c r="J13" s="94"/>
      <c r="K13" s="94"/>
      <c r="L13" s="91"/>
      <c r="T13" s="92"/>
      <c r="U13" s="101">
        <v>2</v>
      </c>
      <c r="V13" s="94">
        <v>2</v>
      </c>
      <c r="W13" s="94">
        <v>7</v>
      </c>
      <c r="X13" s="94">
        <v>2</v>
      </c>
      <c r="Y13" s="94">
        <v>7</v>
      </c>
      <c r="Z13" s="94">
        <v>2</v>
      </c>
      <c r="AA13" s="94">
        <v>5</v>
      </c>
      <c r="AB13" s="91">
        <f>SUM(U13,V13,W13,X13,Y13,Z13,AA13)</f>
        <v>27</v>
      </c>
      <c r="AJ13" s="92"/>
      <c r="AK13" s="101"/>
      <c r="AL13" s="94"/>
      <c r="AM13" s="94"/>
      <c r="AN13" s="94"/>
      <c r="AO13" s="94"/>
      <c r="AP13" s="94"/>
      <c r="AQ13" s="94"/>
      <c r="AR13" s="91"/>
      <c r="AZ13" s="92"/>
      <c r="BA13" s="92" t="s">
        <v>14</v>
      </c>
      <c r="BB13" s="13">
        <f>SUM(L13,T13,AB13,AJ13,AR13,AZ13)</f>
        <v>27</v>
      </c>
      <c r="BC13" s="174">
        <v>0</v>
      </c>
      <c r="BD13" s="177">
        <f>BB13-BC13</f>
        <v>27</v>
      </c>
    </row>
    <row r="14" spans="1:56" s="105" customFormat="1" x14ac:dyDescent="0.2">
      <c r="A14" s="163">
        <v>12</v>
      </c>
      <c r="B14" s="168">
        <v>45</v>
      </c>
      <c r="C14" s="105" t="s">
        <v>171</v>
      </c>
      <c r="D14" s="112" t="s">
        <v>15</v>
      </c>
      <c r="E14" s="113"/>
      <c r="F14" s="106"/>
      <c r="G14" s="106"/>
      <c r="H14" s="106"/>
      <c r="I14" s="106"/>
      <c r="J14" s="106"/>
      <c r="K14" s="106"/>
      <c r="L14" s="103"/>
      <c r="M14" s="105">
        <v>2</v>
      </c>
      <c r="N14" s="105">
        <v>2</v>
      </c>
      <c r="O14" s="105">
        <v>5</v>
      </c>
      <c r="Q14" s="105" t="s">
        <v>27</v>
      </c>
      <c r="S14" s="105" t="s">
        <v>27</v>
      </c>
      <c r="T14" s="104">
        <f>SUM(M14,N14,O14,P14,Q14,R14,S14)</f>
        <v>9</v>
      </c>
      <c r="U14" s="113"/>
      <c r="V14" s="106"/>
      <c r="W14" s="106"/>
      <c r="X14" s="106"/>
      <c r="Y14" s="106"/>
      <c r="Z14" s="106"/>
      <c r="AA14" s="106"/>
      <c r="AB14" s="103"/>
      <c r="AJ14" s="104"/>
      <c r="AK14" s="113"/>
      <c r="AL14" s="106"/>
      <c r="AM14" s="106"/>
      <c r="AN14" s="106"/>
      <c r="AO14" s="106"/>
      <c r="AP14" s="106"/>
      <c r="AQ14" s="106"/>
      <c r="AR14" s="103"/>
      <c r="AZ14" s="104"/>
      <c r="BA14" s="104" t="s">
        <v>14</v>
      </c>
      <c r="BB14" s="13">
        <f>SUM(L14,T14,AB14,AJ14,AR14,AZ14)</f>
        <v>9</v>
      </c>
      <c r="BC14" s="174">
        <v>0</v>
      </c>
      <c r="BD14" s="177">
        <f>BB14-BC14</f>
        <v>9</v>
      </c>
    </row>
    <row r="15" spans="1:56" s="168" customFormat="1" x14ac:dyDescent="0.2">
      <c r="A15" s="173">
        <v>13</v>
      </c>
      <c r="B15" s="24" t="s">
        <v>359</v>
      </c>
      <c r="C15" s="168" t="s">
        <v>360</v>
      </c>
      <c r="D15" s="173" t="s">
        <v>15</v>
      </c>
      <c r="E15" s="179"/>
      <c r="F15" s="169"/>
      <c r="G15" s="169"/>
      <c r="H15" s="169"/>
      <c r="I15" s="169"/>
      <c r="J15" s="169"/>
      <c r="K15" s="169"/>
      <c r="L15" s="172"/>
      <c r="T15" s="170"/>
      <c r="U15" s="179"/>
      <c r="V15" s="169"/>
      <c r="W15" s="169"/>
      <c r="X15" s="169"/>
      <c r="Y15" s="169"/>
      <c r="Z15" s="169"/>
      <c r="AA15" s="169"/>
      <c r="AB15" s="172"/>
      <c r="AC15" s="168">
        <v>2</v>
      </c>
      <c r="AD15" s="168">
        <v>2</v>
      </c>
      <c r="AE15" s="168" t="s">
        <v>26</v>
      </c>
      <c r="AG15" s="168" t="s">
        <v>27</v>
      </c>
      <c r="AI15" s="168" t="s">
        <v>27</v>
      </c>
      <c r="AJ15" s="170">
        <f>SUM(AC15,AD15,AE15,AF15,AG15,AH15,AI15)</f>
        <v>4</v>
      </c>
      <c r="AK15" s="179"/>
      <c r="AL15" s="169"/>
      <c r="AM15" s="169"/>
      <c r="AN15" s="169"/>
      <c r="AO15" s="169"/>
      <c r="AP15" s="169"/>
      <c r="AQ15" s="169"/>
      <c r="AR15" s="172"/>
      <c r="AZ15" s="170"/>
      <c r="BA15" s="170" t="s">
        <v>14</v>
      </c>
      <c r="BB15" s="13">
        <f>SUM(L15,T15,AB15,AJ15,AR15,AZ15)</f>
        <v>4</v>
      </c>
      <c r="BC15" s="174">
        <v>0</v>
      </c>
      <c r="BD15" s="177">
        <f>BB15-BC15</f>
        <v>4</v>
      </c>
    </row>
    <row r="16" spans="1:56" s="168" customFormat="1" x14ac:dyDescent="0.2">
      <c r="A16" s="173">
        <v>14</v>
      </c>
      <c r="B16" s="168">
        <v>7</v>
      </c>
      <c r="C16" s="168" t="s">
        <v>486</v>
      </c>
      <c r="D16" s="173" t="s">
        <v>15</v>
      </c>
      <c r="E16" s="179"/>
      <c r="F16" s="169"/>
      <c r="G16" s="169"/>
      <c r="H16" s="169"/>
      <c r="I16" s="169"/>
      <c r="J16" s="169"/>
      <c r="K16" s="169"/>
      <c r="L16" s="172"/>
      <c r="T16" s="170"/>
      <c r="U16" s="179"/>
      <c r="V16" s="169"/>
      <c r="W16" s="169"/>
      <c r="X16" s="169"/>
      <c r="Y16" s="169"/>
      <c r="Z16" s="169"/>
      <c r="AA16" s="169"/>
      <c r="AB16" s="172"/>
      <c r="AJ16" s="170"/>
      <c r="AK16" s="179"/>
      <c r="AL16" s="169"/>
      <c r="AM16" s="169"/>
      <c r="AN16" s="169"/>
      <c r="AO16" s="169"/>
      <c r="AP16" s="169"/>
      <c r="AQ16" s="169"/>
      <c r="AR16" s="172"/>
      <c r="AS16" s="168">
        <v>2</v>
      </c>
      <c r="AT16" s="168">
        <v>2</v>
      </c>
      <c r="AU16" s="168" t="s">
        <v>26</v>
      </c>
      <c r="AW16" s="168" t="s">
        <v>27</v>
      </c>
      <c r="AY16" s="168" t="s">
        <v>27</v>
      </c>
      <c r="AZ16" s="170">
        <f>SUM(AS16,AT16,AU16,AV16,AW16,AX16,AY16)</f>
        <v>4</v>
      </c>
      <c r="BA16" s="170" t="s">
        <v>14</v>
      </c>
      <c r="BB16" s="13">
        <f>SUM(L16,T16,AB16,AJ16,AR16,AZ16)</f>
        <v>4</v>
      </c>
      <c r="BC16" s="174">
        <v>0</v>
      </c>
      <c r="BD16" s="177">
        <f>BB16-BC16</f>
        <v>4</v>
      </c>
    </row>
    <row r="17" spans="1:57" x14ac:dyDescent="0.2">
      <c r="A17" s="189" t="s">
        <v>463</v>
      </c>
      <c r="B17" s="189"/>
      <c r="C17" s="189"/>
      <c r="D17" s="189"/>
      <c r="E17" s="26"/>
      <c r="F17" s="26"/>
      <c r="G17" s="26"/>
      <c r="H17" s="26"/>
      <c r="I17" s="26"/>
      <c r="J17" s="26"/>
      <c r="K17" s="26"/>
      <c r="L17" s="27"/>
      <c r="M17" s="26"/>
      <c r="N17" s="26"/>
      <c r="O17" s="26"/>
      <c r="P17" s="26"/>
      <c r="Q17" s="26"/>
      <c r="R17" s="26"/>
      <c r="S17" s="26"/>
      <c r="T17" s="27"/>
      <c r="U17" s="26"/>
    </row>
    <row r="18" spans="1:57" x14ac:dyDescent="0.2">
      <c r="B18" s="2">
        <v>33</v>
      </c>
      <c r="C18" s="2" t="s">
        <v>18</v>
      </c>
      <c r="D18" s="28" t="s">
        <v>169</v>
      </c>
      <c r="E18" s="159"/>
      <c r="F18" s="159"/>
      <c r="G18" s="159"/>
      <c r="H18" s="159"/>
      <c r="I18" s="159"/>
      <c r="J18" s="159"/>
      <c r="K18" s="159"/>
      <c r="L18" s="161"/>
      <c r="M18" s="159"/>
      <c r="N18" s="159"/>
      <c r="O18" s="159"/>
      <c r="P18" s="159"/>
      <c r="Q18" s="159"/>
      <c r="R18" s="159"/>
      <c r="S18" s="159"/>
      <c r="T18" s="161"/>
      <c r="U18" s="159"/>
      <c r="V18" s="159"/>
      <c r="W18" s="159"/>
      <c r="X18" s="159"/>
      <c r="Y18" s="159"/>
      <c r="Z18" s="159"/>
      <c r="AA18" s="159"/>
      <c r="AB18" s="161"/>
      <c r="AC18" s="159"/>
      <c r="AD18" s="159"/>
      <c r="AE18" s="159"/>
      <c r="AF18" s="159"/>
      <c r="AG18" s="159"/>
      <c r="AH18" s="159"/>
      <c r="AI18" s="159"/>
      <c r="AJ18" s="161"/>
      <c r="AK18" s="159"/>
      <c r="AL18" s="159"/>
      <c r="AM18" s="159"/>
      <c r="AN18" s="159"/>
      <c r="AO18" s="159"/>
      <c r="AP18" s="159"/>
      <c r="AQ18" s="159"/>
      <c r="AR18" s="161"/>
      <c r="AS18" s="159"/>
      <c r="AT18" s="159"/>
      <c r="AU18" s="159"/>
      <c r="AV18" s="159"/>
      <c r="AW18" s="159"/>
      <c r="AX18" s="159"/>
      <c r="AY18" s="159"/>
      <c r="AZ18" s="161"/>
      <c r="BA18" s="161"/>
      <c r="BE18" s="159"/>
    </row>
    <row r="19" spans="1:57" x14ac:dyDescent="0.2">
      <c r="B19" s="2">
        <v>55</v>
      </c>
      <c r="C19" s="2" t="s">
        <v>25</v>
      </c>
      <c r="D19" s="28" t="s">
        <v>170</v>
      </c>
      <c r="E19" s="159"/>
      <c r="F19" s="159"/>
      <c r="G19" s="159"/>
      <c r="H19" s="159"/>
      <c r="I19" s="159"/>
      <c r="J19" s="159"/>
      <c r="K19" s="159"/>
      <c r="L19" s="161"/>
      <c r="M19" s="159"/>
      <c r="N19" s="159"/>
      <c r="O19" s="159"/>
      <c r="P19" s="159"/>
      <c r="Q19" s="159"/>
      <c r="R19" s="159"/>
      <c r="S19" s="159"/>
      <c r="T19" s="161"/>
      <c r="U19" s="159"/>
      <c r="V19" s="159"/>
      <c r="W19" s="159"/>
      <c r="X19" s="159"/>
      <c r="Y19" s="159"/>
      <c r="Z19" s="159"/>
      <c r="AA19" s="159"/>
      <c r="AB19" s="161"/>
      <c r="AC19" s="159"/>
      <c r="AD19" s="159"/>
      <c r="AE19" s="159"/>
      <c r="AF19" s="159"/>
      <c r="AG19" s="159"/>
      <c r="AH19" s="159"/>
      <c r="AI19" s="159"/>
      <c r="AJ19" s="161"/>
      <c r="AK19" s="159"/>
      <c r="AL19" s="159"/>
      <c r="AM19" s="159"/>
      <c r="AN19" s="159"/>
      <c r="AO19" s="159"/>
      <c r="AP19" s="159"/>
      <c r="AQ19" s="159"/>
      <c r="AR19" s="161"/>
      <c r="AS19" s="159"/>
      <c r="AT19" s="159"/>
      <c r="AU19" s="159"/>
      <c r="AV19" s="159"/>
      <c r="AW19" s="159"/>
      <c r="AX19" s="159"/>
      <c r="AY19" s="159"/>
      <c r="AZ19" s="161"/>
      <c r="BA19" s="161"/>
      <c r="BE19" s="159"/>
    </row>
    <row r="20" spans="1:57" x14ac:dyDescent="0.2">
      <c r="B20" s="105">
        <v>80</v>
      </c>
      <c r="C20" s="105" t="s">
        <v>23</v>
      </c>
      <c r="D20" s="28" t="s">
        <v>15</v>
      </c>
      <c r="E20" s="159"/>
      <c r="F20" s="159"/>
      <c r="G20" s="159"/>
      <c r="H20" s="159"/>
      <c r="I20" s="159"/>
      <c r="J20" s="159"/>
      <c r="K20" s="159"/>
      <c r="L20" s="161"/>
      <c r="M20" s="159"/>
      <c r="N20" s="159"/>
      <c r="O20" s="159"/>
      <c r="P20" s="159"/>
      <c r="Q20" s="159"/>
      <c r="R20" s="159"/>
      <c r="S20" s="159"/>
      <c r="T20" s="161"/>
      <c r="U20" s="159"/>
      <c r="V20" s="159"/>
      <c r="W20" s="159"/>
      <c r="X20" s="159"/>
      <c r="Y20" s="159"/>
      <c r="Z20" s="159"/>
      <c r="AA20" s="159"/>
      <c r="AB20" s="161"/>
      <c r="AC20" s="159"/>
      <c r="AD20" s="159"/>
      <c r="AE20" s="159"/>
      <c r="AF20" s="159"/>
      <c r="AG20" s="159"/>
      <c r="AH20" s="159"/>
      <c r="AI20" s="159"/>
      <c r="AJ20" s="161"/>
      <c r="AK20" s="159"/>
      <c r="AL20" s="159"/>
      <c r="AM20" s="159"/>
      <c r="AN20" s="159"/>
      <c r="AO20" s="159"/>
      <c r="AP20" s="159"/>
      <c r="AQ20" s="159"/>
      <c r="AR20" s="161"/>
      <c r="AS20" s="159"/>
      <c r="AT20" s="159"/>
      <c r="AU20" s="159"/>
      <c r="AV20" s="159"/>
      <c r="AW20" s="159"/>
      <c r="AX20" s="159"/>
      <c r="AY20" s="159"/>
      <c r="AZ20" s="161"/>
      <c r="BA20" s="161"/>
      <c r="BE20" s="159"/>
    </row>
    <row r="21" spans="1:57" s="95" customFormat="1" ht="24" x14ac:dyDescent="0.2">
      <c r="B21" s="16" t="s">
        <v>356</v>
      </c>
      <c r="C21" s="112" t="s">
        <v>310</v>
      </c>
      <c r="D21" s="95" t="s">
        <v>15</v>
      </c>
      <c r="E21" s="159"/>
      <c r="F21" s="159"/>
      <c r="G21" s="159"/>
      <c r="H21" s="159"/>
      <c r="I21" s="159"/>
      <c r="J21" s="159"/>
      <c r="K21" s="159"/>
      <c r="L21" s="161"/>
      <c r="M21" s="159"/>
      <c r="N21" s="159"/>
      <c r="O21" s="159"/>
      <c r="P21" s="159"/>
      <c r="Q21" s="159"/>
      <c r="R21" s="159"/>
      <c r="S21" s="159"/>
      <c r="T21" s="161"/>
      <c r="U21" s="159"/>
      <c r="V21" s="159"/>
      <c r="W21" s="159"/>
      <c r="X21" s="159"/>
      <c r="Y21" s="159"/>
      <c r="Z21" s="159"/>
      <c r="AA21" s="159"/>
      <c r="AB21" s="161"/>
      <c r="AC21" s="159"/>
      <c r="AD21" s="159"/>
      <c r="AE21" s="159"/>
      <c r="AF21" s="159"/>
      <c r="AG21" s="159"/>
      <c r="AH21" s="159"/>
      <c r="AI21" s="159"/>
      <c r="AJ21" s="161"/>
      <c r="AK21" s="159"/>
      <c r="AL21" s="159"/>
      <c r="AM21" s="159"/>
      <c r="AN21" s="159"/>
      <c r="AO21" s="159"/>
      <c r="AP21" s="159"/>
      <c r="AQ21" s="159"/>
      <c r="AR21" s="161"/>
      <c r="AS21" s="159"/>
      <c r="AT21" s="159"/>
      <c r="AU21" s="159"/>
      <c r="AV21" s="159"/>
      <c r="AW21" s="159"/>
      <c r="AX21" s="159"/>
      <c r="AY21" s="159"/>
      <c r="AZ21" s="161"/>
      <c r="BA21" s="161"/>
      <c r="BB21" s="173"/>
      <c r="BC21" s="173"/>
      <c r="BD21" s="178"/>
      <c r="BE21" s="159"/>
    </row>
    <row r="22" spans="1:57" x14ac:dyDescent="0.2">
      <c r="E22" s="26"/>
      <c r="F22" s="26"/>
      <c r="G22" s="26"/>
      <c r="H22" s="26"/>
      <c r="I22" s="26"/>
      <c r="J22" s="26"/>
      <c r="K22" s="26"/>
      <c r="L22" s="27"/>
      <c r="M22" s="26"/>
      <c r="N22" s="26"/>
      <c r="O22" s="26"/>
      <c r="P22" s="26"/>
      <c r="Q22" s="26"/>
      <c r="R22" s="26"/>
      <c r="S22" s="26"/>
      <c r="T22" s="27"/>
      <c r="U22" s="26"/>
    </row>
    <row r="23" spans="1:57" x14ac:dyDescent="0.2">
      <c r="E23" s="26"/>
      <c r="F23" s="26"/>
      <c r="G23" s="26"/>
      <c r="H23" s="26"/>
      <c r="I23" s="26"/>
      <c r="J23" s="26"/>
      <c r="K23" s="26"/>
      <c r="L23" s="27"/>
      <c r="M23" s="26"/>
      <c r="N23" s="26"/>
      <c r="O23" s="26"/>
      <c r="P23" s="26"/>
      <c r="Q23" s="26"/>
      <c r="R23" s="26"/>
      <c r="S23" s="26"/>
      <c r="T23" s="27"/>
      <c r="U23" s="26"/>
    </row>
    <row r="24" spans="1:57" x14ac:dyDescent="0.2"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6"/>
      <c r="P24" s="26"/>
      <c r="Q24" s="26"/>
      <c r="R24" s="26"/>
      <c r="S24" s="26"/>
      <c r="T24" s="27"/>
      <c r="U24" s="26"/>
    </row>
    <row r="25" spans="1:57" x14ac:dyDescent="0.2">
      <c r="E25" s="26"/>
      <c r="F25" s="26"/>
      <c r="G25" s="26"/>
      <c r="H25" s="26"/>
      <c r="I25" s="26"/>
      <c r="J25" s="26"/>
      <c r="K25" s="26"/>
      <c r="L25" s="27"/>
      <c r="M25" s="26"/>
      <c r="N25" s="26"/>
      <c r="O25" s="26"/>
      <c r="P25" s="26"/>
      <c r="Q25" s="26"/>
      <c r="R25" s="26"/>
      <c r="S25" s="26"/>
      <c r="T25" s="27"/>
      <c r="U25" s="26"/>
    </row>
    <row r="26" spans="1:57" x14ac:dyDescent="0.2">
      <c r="E26" s="26"/>
      <c r="F26" s="26"/>
      <c r="G26" s="26"/>
      <c r="H26" s="26"/>
      <c r="I26" s="26"/>
      <c r="J26" s="26"/>
      <c r="K26" s="26"/>
      <c r="L26" s="27"/>
      <c r="M26" s="26"/>
      <c r="N26" s="26"/>
      <c r="O26" s="26"/>
      <c r="P26" s="26"/>
      <c r="Q26" s="26"/>
      <c r="R26" s="26"/>
      <c r="S26" s="26"/>
      <c r="T26" s="27"/>
      <c r="U26" s="26"/>
    </row>
  </sheetData>
  <sortState ref="B3:BD16">
    <sortCondition descending="1" ref="BD3"/>
  </sortState>
  <mergeCells count="26">
    <mergeCell ref="A17:D17"/>
    <mergeCell ref="AK1:AR1"/>
    <mergeCell ref="F2:G2"/>
    <mergeCell ref="H2:I2"/>
    <mergeCell ref="J2:K2"/>
    <mergeCell ref="E1:L1"/>
    <mergeCell ref="M1:T1"/>
    <mergeCell ref="N2:O2"/>
    <mergeCell ref="P2:Q2"/>
    <mergeCell ref="R2:S2"/>
    <mergeCell ref="A1:D1"/>
    <mergeCell ref="U1:AB1"/>
    <mergeCell ref="V2:W2"/>
    <mergeCell ref="X2:Y2"/>
    <mergeCell ref="Z2:AA2"/>
    <mergeCell ref="AS1:AZ1"/>
    <mergeCell ref="AD2:AE2"/>
    <mergeCell ref="AF2:AG2"/>
    <mergeCell ref="AH2:AI2"/>
    <mergeCell ref="AL2:AM2"/>
    <mergeCell ref="AN2:AO2"/>
    <mergeCell ref="AP2:AQ2"/>
    <mergeCell ref="AT2:AU2"/>
    <mergeCell ref="AV2:AW2"/>
    <mergeCell ref="AX2:AY2"/>
    <mergeCell ref="AC1:AJ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Formula Libre</vt:lpstr>
      <vt:lpstr>Formula 4</vt:lpstr>
      <vt:lpstr>Formula Vee-FV-Masters</vt:lpstr>
      <vt:lpstr>GT Challenge</vt:lpstr>
      <vt:lpstr>GT Sprints</vt:lpstr>
      <vt:lpstr>Radical Cup Canada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2017-05-16T13:20:20Z</dcterms:created>
  <dcterms:modified xsi:type="dcterms:W3CDTF">2017-10-03T03:56:05Z</dcterms:modified>
</cp:coreProperties>
</file>