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\Desktop\CASC\"/>
    </mc:Choice>
  </mc:AlternateContent>
  <xr:revisionPtr revIDLastSave="0" documentId="13_ncr:1_{A2DFFEAE-03BC-491A-9436-F515A0B2B70D}" xr6:coauthVersionLast="36" xr6:coauthVersionMax="36" xr10:uidLastSave="{00000000-0000-0000-0000-000000000000}"/>
  <bookViews>
    <workbookView xWindow="0" yWindow="0" windowWidth="20490" windowHeight="7530" tabRatio="678" firstSheet="4" activeTab="4" xr2:uid="{00000000-000D-0000-FFFF-FFFF00000000}"/>
  </bookViews>
  <sheets>
    <sheet name="F-Libre" sheetId="6" r:id="rId1"/>
    <sheet name="F4" sheetId="7" r:id="rId2"/>
    <sheet name="F1200" sheetId="8" r:id="rId3"/>
    <sheet name="F1200 Masters" sheetId="9" r:id="rId4"/>
    <sheet name="Radical Cup" sheetId="10" r:id="rId5"/>
    <sheet name="Pirelli Challenge" sheetId="16" r:id="rId6"/>
    <sheet name="CASC Challenge" sheetId="17" r:id="rId7"/>
    <sheet name="Pirelli Sprints" sheetId="18" r:id="rId8"/>
    <sheet name="CASC Sprints" sheetId="1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8" l="1"/>
  <c r="AI6" i="8"/>
  <c r="AI7" i="8"/>
  <c r="AI8" i="8"/>
  <c r="AI9" i="8"/>
  <c r="AI10" i="8"/>
  <c r="AI11" i="8"/>
  <c r="AI12" i="8"/>
  <c r="AI13" i="8"/>
  <c r="AI14" i="8"/>
  <c r="AI15" i="8"/>
  <c r="AI16" i="8"/>
  <c r="AI4" i="8"/>
  <c r="AI3" i="8"/>
  <c r="AO24" i="6"/>
  <c r="AQ24" i="6" s="1"/>
  <c r="AO44" i="18"/>
  <c r="AQ44" i="18" s="1"/>
  <c r="AO43" i="18"/>
  <c r="AQ43" i="18" s="1"/>
  <c r="AO109" i="19"/>
  <c r="AQ109" i="19" s="1"/>
  <c r="AO101" i="19"/>
  <c r="AQ101" i="19" s="1"/>
  <c r="AO99" i="19"/>
  <c r="AQ99" i="19" s="1"/>
  <c r="AO108" i="19"/>
  <c r="AQ108" i="19" s="1"/>
  <c r="AO80" i="19"/>
  <c r="AQ80" i="19" s="1"/>
  <c r="AO72" i="19"/>
  <c r="AQ72" i="19" s="1"/>
  <c r="AO78" i="19"/>
  <c r="AQ78" i="19" s="1"/>
  <c r="AO10" i="19"/>
  <c r="AQ10" i="19" s="1"/>
  <c r="AO10" i="18"/>
  <c r="AQ10" i="18" s="1"/>
  <c r="AC54" i="17"/>
  <c r="AE54" i="17" s="1"/>
  <c r="AC39" i="17"/>
  <c r="AC15" i="17"/>
  <c r="AE15" i="17" s="1"/>
  <c r="Y22" i="10"/>
  <c r="Y11" i="10"/>
  <c r="AA11" i="10" s="1"/>
  <c r="Y13" i="10"/>
  <c r="AA13" i="10" s="1"/>
  <c r="AE39" i="17" l="1"/>
  <c r="AA22" i="10"/>
  <c r="AO92" i="19" l="1"/>
  <c r="AO91" i="19"/>
  <c r="AO90" i="19"/>
  <c r="AO68" i="19"/>
  <c r="AO70" i="19"/>
  <c r="AO66" i="19"/>
  <c r="AO64" i="19"/>
  <c r="AO41" i="19"/>
  <c r="AO28" i="19"/>
  <c r="AO5" i="19"/>
  <c r="AO4" i="19"/>
  <c r="AO3" i="19"/>
  <c r="AO64" i="18"/>
  <c r="AO63" i="18"/>
  <c r="AO62" i="18"/>
  <c r="AO54" i="18"/>
  <c r="AO51" i="18"/>
  <c r="AO49" i="18"/>
  <c r="AO48" i="18"/>
  <c r="AO38" i="18"/>
  <c r="AO33" i="18"/>
  <c r="AO32" i="18"/>
  <c r="AO31" i="18"/>
  <c r="AO26" i="18"/>
  <c r="AO22" i="18"/>
  <c r="AO24" i="18"/>
  <c r="AO15" i="18"/>
  <c r="AO14" i="18"/>
  <c r="AO11" i="18"/>
  <c r="AO4" i="18"/>
  <c r="AO6" i="7"/>
  <c r="AO5" i="7"/>
  <c r="AO4" i="7"/>
  <c r="AO3" i="7"/>
  <c r="AO26" i="6"/>
  <c r="AO25" i="6"/>
  <c r="AO23" i="6"/>
  <c r="AO22" i="6"/>
  <c r="AO21" i="6"/>
  <c r="AO20" i="6"/>
  <c r="AO19" i="6"/>
  <c r="AO18" i="6"/>
  <c r="AO17" i="6"/>
  <c r="AO16" i="6"/>
  <c r="AO15" i="6"/>
  <c r="AO14" i="6"/>
  <c r="AO13" i="6"/>
  <c r="AO12" i="6"/>
  <c r="AO11" i="6"/>
  <c r="AO10" i="6"/>
  <c r="AO9" i="6"/>
  <c r="AO8" i="6"/>
  <c r="AO7" i="6"/>
  <c r="AO6" i="6"/>
  <c r="AO5" i="6"/>
  <c r="AO4" i="6"/>
  <c r="AO3" i="6"/>
  <c r="AL54" i="18" l="1"/>
  <c r="Y56" i="17" l="1"/>
  <c r="I42" i="17"/>
  <c r="I40" i="17"/>
  <c r="Y36" i="17"/>
  <c r="AE36" i="17" s="1"/>
  <c r="Y35" i="17"/>
  <c r="AC35" i="17"/>
  <c r="Y38" i="17"/>
  <c r="AC28" i="17"/>
  <c r="Y28" i="17"/>
  <c r="Y17" i="17"/>
  <c r="AL51" i="18"/>
  <c r="AL106" i="19"/>
  <c r="AL75" i="19"/>
  <c r="AL68" i="19"/>
  <c r="AL58" i="18"/>
  <c r="AQ58" i="18" s="1"/>
  <c r="AQ68" i="19" l="1"/>
  <c r="AE35" i="17"/>
  <c r="AE56" i="17"/>
  <c r="AE38" i="17"/>
  <c r="AE28" i="17"/>
  <c r="AE17" i="17"/>
  <c r="AQ106" i="19"/>
  <c r="AQ75" i="19"/>
  <c r="AL28" i="18"/>
  <c r="AQ28" i="18" s="1"/>
  <c r="AL22" i="18"/>
  <c r="AL20" i="6"/>
  <c r="AG14" i="8"/>
  <c r="AL14" i="6"/>
  <c r="AL11" i="6"/>
  <c r="AQ11" i="6" s="1"/>
  <c r="M26" i="6"/>
  <c r="AQ22" i="18" l="1"/>
  <c r="AQ20" i="6"/>
  <c r="AQ26" i="6"/>
  <c r="AQ14" i="6"/>
  <c r="T4" i="10" l="1"/>
  <c r="T3" i="10"/>
  <c r="T7" i="10"/>
  <c r="T5" i="10"/>
  <c r="T6" i="10"/>
  <c r="T9" i="10"/>
  <c r="T14" i="10"/>
  <c r="T15" i="10"/>
  <c r="T16" i="10"/>
  <c r="T10" i="10"/>
  <c r="Y10" i="10" l="1"/>
  <c r="AG103" i="19"/>
  <c r="AG100" i="19"/>
  <c r="AQ100" i="19" s="1"/>
  <c r="AG15" i="19"/>
  <c r="AG13" i="19"/>
  <c r="AG25" i="6"/>
  <c r="AG23" i="19"/>
  <c r="AG37" i="18"/>
  <c r="R37" i="18"/>
  <c r="AL6" i="18"/>
  <c r="AG6" i="18"/>
  <c r="U18" i="16"/>
  <c r="U15" i="16"/>
  <c r="M15" i="16"/>
  <c r="AC37" i="17"/>
  <c r="U41" i="17"/>
  <c r="AC26" i="17"/>
  <c r="U26" i="17"/>
  <c r="U16" i="17"/>
  <c r="U7" i="17"/>
  <c r="U6" i="17"/>
  <c r="AE6" i="17" s="1"/>
  <c r="U4" i="17"/>
  <c r="AG23" i="6"/>
  <c r="AG21" i="6"/>
  <c r="AG22" i="6"/>
  <c r="AG13" i="6"/>
  <c r="AG7" i="6"/>
  <c r="H38" i="18"/>
  <c r="AQ103" i="19" l="1"/>
  <c r="AE16" i="17"/>
  <c r="AE41" i="17"/>
  <c r="AQ13" i="19"/>
  <c r="AQ25" i="6"/>
  <c r="AQ7" i="6"/>
  <c r="AQ23" i="6"/>
  <c r="AA16" i="10"/>
  <c r="AA15" i="10"/>
  <c r="AA10" i="10"/>
  <c r="AQ15" i="19"/>
  <c r="AQ6" i="18"/>
  <c r="AQ37" i="18"/>
  <c r="AE7" i="17"/>
  <c r="AE18" i="16"/>
  <c r="AE15" i="16"/>
  <c r="AE4" i="17"/>
  <c r="AE26" i="17"/>
  <c r="AQ21" i="6"/>
  <c r="AQ22" i="6"/>
  <c r="AQ13" i="6"/>
  <c r="H17" i="18"/>
  <c r="AB6" i="19" l="1"/>
  <c r="AB11" i="18"/>
  <c r="AB49" i="19"/>
  <c r="AB11" i="19"/>
  <c r="AL17" i="18"/>
  <c r="AG17" i="18"/>
  <c r="AB17" i="18"/>
  <c r="AB51" i="18"/>
  <c r="AB38" i="18"/>
  <c r="Q37" i="17"/>
  <c r="Y9" i="16"/>
  <c r="U9" i="16"/>
  <c r="Q9" i="16"/>
  <c r="M13" i="16"/>
  <c r="Y3" i="16"/>
  <c r="Q3" i="16"/>
  <c r="AE42" i="17"/>
  <c r="AE40" i="17"/>
  <c r="AQ6" i="19" l="1"/>
  <c r="AQ51" i="18"/>
  <c r="AQ38" i="18"/>
  <c r="AQ17" i="18"/>
  <c r="AQ49" i="19"/>
  <c r="AQ11" i="19"/>
  <c r="AQ11" i="18"/>
  <c r="AE9" i="16"/>
  <c r="AE3" i="16"/>
  <c r="AC27" i="17" l="1"/>
  <c r="Q27" i="17"/>
  <c r="AC24" i="17"/>
  <c r="Q24" i="17"/>
  <c r="AC25" i="17"/>
  <c r="Q25" i="17"/>
  <c r="AE25" i="17" s="1"/>
  <c r="AG13" i="8"/>
  <c r="AB13" i="8"/>
  <c r="AB16" i="8"/>
  <c r="AG4" i="9"/>
  <c r="AB4" i="9"/>
  <c r="AI4" i="9" s="1"/>
  <c r="AL40" i="18"/>
  <c r="AB40" i="18"/>
  <c r="M40" i="18"/>
  <c r="AL50" i="18"/>
  <c r="AB50" i="18"/>
  <c r="M50" i="18"/>
  <c r="M57" i="18"/>
  <c r="H57" i="18"/>
  <c r="M5" i="18"/>
  <c r="AB5" i="18"/>
  <c r="AL5" i="18"/>
  <c r="AE24" i="17" l="1"/>
  <c r="AE27" i="17"/>
  <c r="AQ57" i="18"/>
  <c r="AQ40" i="18"/>
  <c r="AQ50" i="18"/>
  <c r="AQ5" i="18"/>
  <c r="AL41" i="19"/>
  <c r="AG41" i="19"/>
  <c r="AB41" i="19"/>
  <c r="M41" i="19"/>
  <c r="H41" i="19"/>
  <c r="AQ41" i="19" l="1"/>
  <c r="AL33" i="18" l="1"/>
  <c r="AB33" i="18"/>
  <c r="W33" i="18"/>
  <c r="R33" i="18"/>
  <c r="M33" i="18"/>
  <c r="AL31" i="18"/>
  <c r="AB31" i="18"/>
  <c r="W31" i="18"/>
  <c r="R31" i="18"/>
  <c r="M31" i="18"/>
  <c r="H31" i="18"/>
  <c r="H49" i="18"/>
  <c r="M53" i="18"/>
  <c r="H53" i="18"/>
  <c r="AL49" i="18"/>
  <c r="AB49" i="18"/>
  <c r="W49" i="18"/>
  <c r="M49" i="18"/>
  <c r="AQ33" i="18" l="1"/>
  <c r="AQ53" i="18"/>
  <c r="AQ31" i="18"/>
  <c r="AQ49" i="18"/>
  <c r="W52" i="19"/>
  <c r="AG76" i="19"/>
  <c r="W76" i="19"/>
  <c r="AB27" i="18"/>
  <c r="W27" i="18"/>
  <c r="AL4" i="18"/>
  <c r="W4" i="18"/>
  <c r="W6" i="7"/>
  <c r="W15" i="8"/>
  <c r="W9" i="8"/>
  <c r="W4" i="8"/>
  <c r="W7" i="8"/>
  <c r="W3" i="8"/>
  <c r="AL52" i="18"/>
  <c r="W52" i="18"/>
  <c r="W5" i="9"/>
  <c r="AI5" i="9" s="1"/>
  <c r="W66" i="19"/>
  <c r="AG77" i="19"/>
  <c r="W77" i="19"/>
  <c r="W9" i="18"/>
  <c r="AB3" i="18"/>
  <c r="W3" i="18"/>
  <c r="O12" i="10"/>
  <c r="M55" i="17"/>
  <c r="U52" i="17"/>
  <c r="M52" i="17"/>
  <c r="AG18" i="18"/>
  <c r="R18" i="18"/>
  <c r="R51" i="19"/>
  <c r="AA12" i="10" l="1"/>
  <c r="AE52" i="17"/>
  <c r="AE55" i="17"/>
  <c r="AQ52" i="18"/>
  <c r="AQ76" i="19"/>
  <c r="AQ66" i="19"/>
  <c r="AQ52" i="19"/>
  <c r="AQ27" i="18"/>
  <c r="AQ18" i="18"/>
  <c r="AQ3" i="18"/>
  <c r="AQ4" i="18"/>
  <c r="AQ9" i="18"/>
  <c r="AQ51" i="19"/>
  <c r="AQ77" i="19"/>
  <c r="AG93" i="19" l="1"/>
  <c r="R93" i="19"/>
  <c r="R96" i="19"/>
  <c r="AB64" i="19"/>
  <c r="W64" i="19"/>
  <c r="R64" i="19"/>
  <c r="AL65" i="19"/>
  <c r="W65" i="19"/>
  <c r="R65" i="19"/>
  <c r="AG43" i="19"/>
  <c r="R43" i="19"/>
  <c r="AG45" i="19"/>
  <c r="R45" i="19"/>
  <c r="AC23" i="17"/>
  <c r="U23" i="17"/>
  <c r="M23" i="17"/>
  <c r="R41" i="18"/>
  <c r="R34" i="18"/>
  <c r="R32" i="18"/>
  <c r="R36" i="18"/>
  <c r="R35" i="18"/>
  <c r="R39" i="18"/>
  <c r="R20" i="18"/>
  <c r="R24" i="18"/>
  <c r="R23" i="18"/>
  <c r="R33" i="19"/>
  <c r="M37" i="17"/>
  <c r="W34" i="18"/>
  <c r="AL32" i="18"/>
  <c r="AG32" i="18"/>
  <c r="AB32" i="18"/>
  <c r="W32" i="18"/>
  <c r="AG36" i="18"/>
  <c r="AG35" i="18"/>
  <c r="AG54" i="18"/>
  <c r="R54" i="18"/>
  <c r="AL48" i="18"/>
  <c r="AG48" i="18"/>
  <c r="AB48" i="18"/>
  <c r="W48" i="18"/>
  <c r="R48" i="18"/>
  <c r="M48" i="18"/>
  <c r="W62" i="18"/>
  <c r="R62" i="18"/>
  <c r="R59" i="18"/>
  <c r="AE37" i="17" l="1"/>
  <c r="AE23" i="17"/>
  <c r="AQ59" i="18"/>
  <c r="AQ54" i="18"/>
  <c r="AQ62" i="18"/>
  <c r="AQ64" i="19"/>
  <c r="AQ96" i="19"/>
  <c r="AQ93" i="19"/>
  <c r="AQ65" i="19"/>
  <c r="AQ45" i="19"/>
  <c r="AQ43" i="19"/>
  <c r="AQ36" i="18"/>
  <c r="AQ35" i="18"/>
  <c r="AQ33" i="19"/>
  <c r="H48" i="18" l="1"/>
  <c r="M42" i="18"/>
  <c r="M34" i="18"/>
  <c r="M32" i="18"/>
  <c r="M39" i="18"/>
  <c r="H45" i="18"/>
  <c r="H41" i="18"/>
  <c r="H34" i="18"/>
  <c r="H32" i="18"/>
  <c r="Y51" i="17"/>
  <c r="I51" i="17"/>
  <c r="Y50" i="17"/>
  <c r="I50" i="17"/>
  <c r="I53" i="17"/>
  <c r="H90" i="19"/>
  <c r="M90" i="19"/>
  <c r="AB90" i="19"/>
  <c r="H91" i="19"/>
  <c r="W91" i="19"/>
  <c r="AB91" i="19"/>
  <c r="M94" i="19"/>
  <c r="H92" i="19"/>
  <c r="AB92" i="19"/>
  <c r="M95" i="19"/>
  <c r="H97" i="19"/>
  <c r="H98" i="19"/>
  <c r="H102" i="19"/>
  <c r="H104" i="19"/>
  <c r="H105" i="19"/>
  <c r="M107" i="19"/>
  <c r="H110" i="19"/>
  <c r="AB63" i="18"/>
  <c r="M63" i="18"/>
  <c r="H63" i="19"/>
  <c r="W63" i="19"/>
  <c r="AG63" i="19"/>
  <c r="H67" i="19"/>
  <c r="M71" i="19"/>
  <c r="H69" i="19"/>
  <c r="H70" i="19"/>
  <c r="M73" i="19"/>
  <c r="H74" i="19"/>
  <c r="M79" i="19"/>
  <c r="H81" i="19"/>
  <c r="H82" i="19"/>
  <c r="W55" i="18"/>
  <c r="M55" i="18"/>
  <c r="H56" i="18"/>
  <c r="H55" i="18"/>
  <c r="H44" i="19"/>
  <c r="M44" i="19"/>
  <c r="H42" i="19"/>
  <c r="AB42" i="19"/>
  <c r="M48" i="19"/>
  <c r="AL48" i="19"/>
  <c r="H46" i="19"/>
  <c r="H47" i="19"/>
  <c r="H50" i="19"/>
  <c r="H53" i="19"/>
  <c r="H54" i="19"/>
  <c r="W39" i="18"/>
  <c r="M31" i="19"/>
  <c r="H31" i="19"/>
  <c r="H28" i="19"/>
  <c r="H32" i="19"/>
  <c r="H30" i="19"/>
  <c r="H26" i="19"/>
  <c r="M29" i="19"/>
  <c r="AB27" i="19"/>
  <c r="R27" i="19"/>
  <c r="M27" i="19"/>
  <c r="AB25" i="19"/>
  <c r="W25" i="19"/>
  <c r="M25" i="19"/>
  <c r="AL22" i="19"/>
  <c r="H22" i="19"/>
  <c r="M23" i="19"/>
  <c r="M24" i="19"/>
  <c r="I8" i="16"/>
  <c r="Q8" i="16"/>
  <c r="U8" i="16"/>
  <c r="Y8" i="16"/>
  <c r="AC8" i="16"/>
  <c r="I14" i="17"/>
  <c r="I13" i="17"/>
  <c r="AL15" i="18"/>
  <c r="AG15" i="18"/>
  <c r="AB15" i="18"/>
  <c r="AB19" i="18"/>
  <c r="AB24" i="18"/>
  <c r="W24" i="18"/>
  <c r="AL26" i="18"/>
  <c r="W23" i="18"/>
  <c r="AL14" i="18"/>
  <c r="AG14" i="18"/>
  <c r="AB14" i="18"/>
  <c r="W14" i="18"/>
  <c r="H20" i="18"/>
  <c r="R14" i="18"/>
  <c r="M15" i="18"/>
  <c r="M19" i="18"/>
  <c r="M24" i="18"/>
  <c r="M23" i="18"/>
  <c r="M25" i="18"/>
  <c r="M21" i="18"/>
  <c r="M16" i="18"/>
  <c r="M14" i="18"/>
  <c r="H19" i="18"/>
  <c r="H26" i="18"/>
  <c r="H25" i="18"/>
  <c r="H21" i="18"/>
  <c r="H16" i="18"/>
  <c r="H14" i="18"/>
  <c r="M4" i="19"/>
  <c r="AB4" i="19"/>
  <c r="AL4" i="19"/>
  <c r="M3" i="19"/>
  <c r="AB3" i="19"/>
  <c r="AL3" i="19"/>
  <c r="M8" i="19"/>
  <c r="M7" i="19"/>
  <c r="M5" i="19"/>
  <c r="AB5" i="19"/>
  <c r="M9" i="19"/>
  <c r="H12" i="19"/>
  <c r="H14" i="19"/>
  <c r="M16" i="19"/>
  <c r="M5" i="17"/>
  <c r="I3" i="17"/>
  <c r="R8" i="18"/>
  <c r="M7" i="18"/>
  <c r="M2" i="18"/>
  <c r="AL7" i="18"/>
  <c r="AL2" i="18"/>
  <c r="AG8" i="18"/>
  <c r="AG2" i="18"/>
  <c r="W2" i="18"/>
  <c r="AQ48" i="18" l="1"/>
  <c r="AQ56" i="18"/>
  <c r="AQ41" i="18"/>
  <c r="AE3" i="17"/>
  <c r="AE14" i="17"/>
  <c r="AE5" i="17"/>
  <c r="AE13" i="17"/>
  <c r="AE53" i="17"/>
  <c r="AE50" i="17"/>
  <c r="AE51" i="17"/>
  <c r="AE8" i="16"/>
  <c r="AQ32" i="18"/>
  <c r="AQ64" i="18"/>
  <c r="AQ45" i="18"/>
  <c r="AQ34" i="18"/>
  <c r="AQ63" i="18"/>
  <c r="AQ104" i="19"/>
  <c r="AQ105" i="19"/>
  <c r="AQ97" i="19"/>
  <c r="AQ92" i="19"/>
  <c r="AQ81" i="19"/>
  <c r="AQ73" i="19"/>
  <c r="AQ63" i="19"/>
  <c r="AQ107" i="19"/>
  <c r="AQ98" i="19"/>
  <c r="AQ110" i="19"/>
  <c r="AQ102" i="19"/>
  <c r="AQ91" i="19"/>
  <c r="AQ94" i="19"/>
  <c r="AQ90" i="19"/>
  <c r="AQ95" i="19"/>
  <c r="AQ42" i="18"/>
  <c r="AQ55" i="18"/>
  <c r="AQ82" i="19"/>
  <c r="AQ46" i="19"/>
  <c r="AQ74" i="19"/>
  <c r="AQ69" i="19"/>
  <c r="AQ67" i="19"/>
  <c r="AQ79" i="19"/>
  <c r="AQ70" i="19"/>
  <c r="AQ71" i="19"/>
  <c r="AQ44" i="19"/>
  <c r="AQ53" i="19"/>
  <c r="AQ47" i="19"/>
  <c r="AQ42" i="19"/>
  <c r="AQ54" i="19"/>
  <c r="AQ50" i="19"/>
  <c r="AQ48" i="19"/>
  <c r="AQ20" i="18"/>
  <c r="AQ24" i="18"/>
  <c r="AQ8" i="18"/>
  <c r="AQ2" i="18"/>
  <c r="AQ25" i="18"/>
  <c r="AQ19" i="18"/>
  <c r="AQ39" i="18"/>
  <c r="AQ16" i="18"/>
  <c r="AQ23" i="18"/>
  <c r="AQ15" i="18"/>
  <c r="AQ24" i="19"/>
  <c r="AQ25" i="19"/>
  <c r="AQ30" i="19"/>
  <c r="AQ26" i="19"/>
  <c r="AQ31" i="19"/>
  <c r="AQ22" i="19"/>
  <c r="AQ29" i="19"/>
  <c r="AQ28" i="19"/>
  <c r="AQ23" i="19"/>
  <c r="AQ27" i="19"/>
  <c r="AQ32" i="19"/>
  <c r="AQ14" i="18"/>
  <c r="AQ26" i="18"/>
  <c r="AQ21" i="18"/>
  <c r="AQ14" i="19"/>
  <c r="AQ12" i="19"/>
  <c r="AQ8" i="19"/>
  <c r="AQ3" i="19"/>
  <c r="AQ16" i="19"/>
  <c r="AQ9" i="19"/>
  <c r="AQ5" i="19"/>
  <c r="AQ7" i="19"/>
  <c r="AQ4" i="19"/>
  <c r="AQ7" i="18"/>
  <c r="AC23" i="16"/>
  <c r="U23" i="16"/>
  <c r="M23" i="16"/>
  <c r="U16" i="16"/>
  <c r="M16" i="16"/>
  <c r="U4" i="16"/>
  <c r="M4" i="16"/>
  <c r="AE4" i="16" l="1"/>
  <c r="AE16" i="16"/>
  <c r="AE23" i="16"/>
  <c r="Y21" i="10"/>
  <c r="J21" i="10"/>
  <c r="J17" i="10"/>
  <c r="J14" i="10"/>
  <c r="J9" i="10"/>
  <c r="O8" i="10"/>
  <c r="J6" i="10"/>
  <c r="Y6" i="10"/>
  <c r="J5" i="10"/>
  <c r="Y5" i="10"/>
  <c r="J7" i="10"/>
  <c r="O7" i="10"/>
  <c r="J8" i="10"/>
  <c r="Y3" i="10"/>
  <c r="O3" i="10"/>
  <c r="J3" i="10"/>
  <c r="AG10" i="6"/>
  <c r="R10" i="6"/>
  <c r="AG6" i="6"/>
  <c r="R6" i="6"/>
  <c r="AG8" i="6"/>
  <c r="R8" i="6"/>
  <c r="AA5" i="10" l="1"/>
  <c r="AA9" i="10"/>
  <c r="AA17" i="10"/>
  <c r="AA3" i="10"/>
  <c r="AA7" i="10"/>
  <c r="AA6" i="10"/>
  <c r="AA8" i="10"/>
  <c r="AA14" i="10"/>
  <c r="AA21" i="10"/>
  <c r="AQ8" i="6"/>
  <c r="AQ10" i="6"/>
  <c r="AQ6" i="6"/>
  <c r="AG3" i="9"/>
  <c r="AB3" i="9"/>
  <c r="M3" i="9"/>
  <c r="AI3" i="9" s="1"/>
  <c r="AG8" i="8"/>
  <c r="AB8" i="8"/>
  <c r="M8" i="8"/>
  <c r="AG11" i="8"/>
  <c r="AB11" i="8"/>
  <c r="M11" i="8"/>
  <c r="AG5" i="8"/>
  <c r="AB5" i="8"/>
  <c r="M5" i="8"/>
  <c r="M7" i="8"/>
  <c r="AG10" i="8"/>
  <c r="M10" i="8"/>
  <c r="AB4" i="8"/>
  <c r="M4" i="8"/>
  <c r="I24" i="16"/>
  <c r="U17" i="16"/>
  <c r="M17" i="16"/>
  <c r="I17" i="16"/>
  <c r="AC14" i="16"/>
  <c r="Y14" i="16"/>
  <c r="U14" i="16"/>
  <c r="Q14" i="16"/>
  <c r="M14" i="16"/>
  <c r="I14" i="16"/>
  <c r="AC13" i="16"/>
  <c r="U13" i="16"/>
  <c r="Q13" i="16"/>
  <c r="I13" i="16"/>
  <c r="AL6" i="7"/>
  <c r="M6" i="7"/>
  <c r="AB15" i="6"/>
  <c r="M15" i="6"/>
  <c r="AL5" i="6"/>
  <c r="M5" i="6"/>
  <c r="M16" i="6"/>
  <c r="M3" i="7"/>
  <c r="AE14" i="16" l="1"/>
  <c r="AE17" i="16"/>
  <c r="AE13" i="16"/>
  <c r="AE24" i="16"/>
  <c r="AQ6" i="7"/>
  <c r="AQ5" i="6"/>
  <c r="AQ16" i="6"/>
  <c r="AQ15" i="6"/>
  <c r="O4" i="10"/>
  <c r="J4" i="10"/>
  <c r="H9" i="8"/>
  <c r="H12" i="8"/>
  <c r="H6" i="8"/>
  <c r="H3" i="8"/>
  <c r="H4" i="7"/>
  <c r="H5" i="7"/>
  <c r="H3" i="7"/>
  <c r="M9" i="8"/>
  <c r="AG6" i="8"/>
  <c r="AB6" i="8"/>
  <c r="AG3" i="8"/>
  <c r="AB3" i="8"/>
  <c r="M3" i="8"/>
  <c r="AG4" i="7"/>
  <c r="AB4" i="7"/>
  <c r="W4" i="7"/>
  <c r="R4" i="7"/>
  <c r="M4" i="7"/>
  <c r="AB5" i="7"/>
  <c r="W5" i="7"/>
  <c r="AL3" i="7"/>
  <c r="AG3" i="7"/>
  <c r="AB3" i="7"/>
  <c r="W3" i="7"/>
  <c r="R3" i="7"/>
  <c r="AL12" i="6"/>
  <c r="AL3" i="6"/>
  <c r="AG4" i="6"/>
  <c r="AG3" i="6"/>
  <c r="AB3" i="6"/>
  <c r="R4" i="6"/>
  <c r="R3" i="6"/>
  <c r="M3" i="6"/>
  <c r="H12" i="6"/>
  <c r="H19" i="6"/>
  <c r="H18" i="6"/>
  <c r="H17" i="6"/>
  <c r="H4" i="6"/>
  <c r="H9" i="6"/>
  <c r="H3" i="6"/>
  <c r="AA4" i="10" l="1"/>
  <c r="AQ3" i="7"/>
  <c r="AQ5" i="7"/>
  <c r="AQ4" i="7"/>
  <c r="AQ12" i="6" l="1"/>
  <c r="AQ4" i="6"/>
  <c r="AQ3" i="6"/>
  <c r="AQ19" i="6"/>
  <c r="AQ9" i="6"/>
  <c r="AQ18" i="6"/>
  <c r="AQ17" i="6"/>
</calcChain>
</file>

<file path=xl/sharedStrings.xml><?xml version="1.0" encoding="utf-8"?>
<sst xmlns="http://schemas.openxmlformats.org/spreadsheetml/2006/main" count="1866" uniqueCount="462">
  <si>
    <t>Q</t>
  </si>
  <si>
    <t>R1</t>
  </si>
  <si>
    <t>R2</t>
  </si>
  <si>
    <t>R3</t>
  </si>
  <si>
    <t>Total</t>
  </si>
  <si>
    <t>NS</t>
  </si>
  <si>
    <t xml:space="preserve"> </t>
  </si>
  <si>
    <t>RT</t>
  </si>
  <si>
    <t>BEMC</t>
  </si>
  <si>
    <t>BARC</t>
  </si>
  <si>
    <t>OSCC</t>
  </si>
  <si>
    <t>DQ</t>
  </si>
  <si>
    <t>PJT</t>
  </si>
  <si>
    <t>CoM18</t>
  </si>
  <si>
    <t>CoM17</t>
  </si>
  <si>
    <t>Bruce McIntyre</t>
  </si>
  <si>
    <t>SPDA</t>
  </si>
  <si>
    <t>Radical SR8</t>
  </si>
  <si>
    <t>Formula Libre</t>
  </si>
  <si>
    <t>Pos</t>
  </si>
  <si>
    <t>#</t>
  </si>
  <si>
    <t>Name</t>
  </si>
  <si>
    <t>Club</t>
  </si>
  <si>
    <t>Car</t>
  </si>
  <si>
    <t>Guests</t>
  </si>
  <si>
    <t>Niteal Bhatt</t>
  </si>
  <si>
    <t>Norma M20FC</t>
  </si>
  <si>
    <t>Mike MacNeil</t>
  </si>
  <si>
    <t>LASC</t>
  </si>
  <si>
    <t>Gamma</t>
  </si>
  <si>
    <t>Ray Berthiaume</t>
  </si>
  <si>
    <t>MCO</t>
  </si>
  <si>
    <t>Formula Renault</t>
  </si>
  <si>
    <t>Matt Gidman</t>
  </si>
  <si>
    <t>Van Diemen RF01/Honda</t>
  </si>
  <si>
    <t>Stephen Adams</t>
  </si>
  <si>
    <t>Van Diemen RF92/Ford</t>
  </si>
  <si>
    <t>Paul Ostrom</t>
  </si>
  <si>
    <t>Exford</t>
  </si>
  <si>
    <t>Thomas Drake</t>
  </si>
  <si>
    <t>OSCC SCCA</t>
  </si>
  <si>
    <t>Van Diemen RF99</t>
  </si>
  <si>
    <t>Formula 4</t>
  </si>
  <si>
    <t>James Morton</t>
  </si>
  <si>
    <t>Gamma Tercero</t>
  </si>
  <si>
    <t>Robert Long</t>
  </si>
  <si>
    <t>Gamma F4</t>
  </si>
  <si>
    <t>Richard Walker</t>
  </si>
  <si>
    <t>LASC OMSC</t>
  </si>
  <si>
    <t>P&amp;G Mark 6</t>
  </si>
  <si>
    <t>Phil Wang</t>
  </si>
  <si>
    <t>Caracal C</t>
  </si>
  <si>
    <t>Sid Nye</t>
  </si>
  <si>
    <t>BRD</t>
  </si>
  <si>
    <t>Jesse Ward</t>
  </si>
  <si>
    <t>Ian Hain</t>
  </si>
  <si>
    <t>Blaise Csida</t>
  </si>
  <si>
    <t>BEMC SCCA</t>
  </si>
  <si>
    <t>Chevrolet Camaro</t>
  </si>
  <si>
    <t>Bryce Lee</t>
  </si>
  <si>
    <t>Merkur XR4Ti</t>
  </si>
  <si>
    <t>Rocco Marciello</t>
  </si>
  <si>
    <t>Louey Jabouri</t>
  </si>
  <si>
    <t>Ford Taurus</t>
  </si>
  <si>
    <t>Marc Raymond</t>
  </si>
  <si>
    <t>BMWCCT</t>
  </si>
  <si>
    <t>Porsche Cayman GT4CS</t>
  </si>
  <si>
    <t>David Sim</t>
  </si>
  <si>
    <t>VARAC</t>
  </si>
  <si>
    <t>Guest</t>
  </si>
  <si>
    <t>Maxime Vincent</t>
  </si>
  <si>
    <t>ASQ</t>
  </si>
  <si>
    <t>BMW M3</t>
  </si>
  <si>
    <t>Ray Arlauskas</t>
  </si>
  <si>
    <t>BMW 3 Series</t>
  </si>
  <si>
    <t>Jonathan Liu</t>
  </si>
  <si>
    <t>Leroy Micallef</t>
  </si>
  <si>
    <t>Chevrolet Camaro SS</t>
  </si>
  <si>
    <t>Carl Gauthier</t>
  </si>
  <si>
    <t>Chevrolet Silverado</t>
  </si>
  <si>
    <t>Jamie Houseman</t>
  </si>
  <si>
    <t>JSX Prototype</t>
  </si>
  <si>
    <t>John Hansen</t>
  </si>
  <si>
    <t>BMW 328is</t>
  </si>
  <si>
    <t>Darren Scott</t>
  </si>
  <si>
    <t>Michael Goodyear</t>
  </si>
  <si>
    <t>Daniel Bois</t>
  </si>
  <si>
    <t>Ariel Atom SRA</t>
  </si>
  <si>
    <t>Daria Khachi</t>
  </si>
  <si>
    <t>Bryan Rashleigh</t>
  </si>
  <si>
    <t>Subaru Legacy Spec B</t>
  </si>
  <si>
    <t>OMSC</t>
  </si>
  <si>
    <t>Chevrolet Monte Carlo</t>
  </si>
  <si>
    <t>Paulo Hilario</t>
  </si>
  <si>
    <t>Johannes Tjiang</t>
  </si>
  <si>
    <t>Doug Phillips</t>
  </si>
  <si>
    <t>Pat McDermott</t>
  </si>
  <si>
    <t>St. LAC</t>
  </si>
  <si>
    <t>Mazda RX7</t>
  </si>
  <si>
    <t>Mazda RX8</t>
  </si>
  <si>
    <t>Ali Nasirpour</t>
  </si>
  <si>
    <t>Rudy Glarner</t>
  </si>
  <si>
    <t>BMW 325i</t>
  </si>
  <si>
    <t>Edward Caranci</t>
  </si>
  <si>
    <t>TAC</t>
  </si>
  <si>
    <t>John Amardeil</t>
  </si>
  <si>
    <t>Porsche 911</t>
  </si>
  <si>
    <t>Paul Joakim</t>
  </si>
  <si>
    <t>Dylan Gibson</t>
  </si>
  <si>
    <t>Honda Civic SiR</t>
  </si>
  <si>
    <t>Matt White</t>
  </si>
  <si>
    <t>Ford Mustang</t>
  </si>
  <si>
    <t>Ian Law</t>
  </si>
  <si>
    <t>Acura Integra</t>
  </si>
  <si>
    <t>Steve Kent</t>
  </si>
  <si>
    <t>Steve Barnett</t>
  </si>
  <si>
    <t>BMW 328</t>
  </si>
  <si>
    <t>Demetria Chalkias</t>
  </si>
  <si>
    <t>BMW E36</t>
  </si>
  <si>
    <t>John Dipchand Jr.</t>
  </si>
  <si>
    <t>Acura Integra Type R</t>
  </si>
  <si>
    <t>Larry Caruso</t>
  </si>
  <si>
    <t>Gian-Paolo Spassiani</t>
  </si>
  <si>
    <t>BARC SPDA</t>
  </si>
  <si>
    <t>Mark McDonald</t>
  </si>
  <si>
    <t>MCO OSCC</t>
  </si>
  <si>
    <t>Audi TT</t>
  </si>
  <si>
    <t>Lloyd Service</t>
  </si>
  <si>
    <t>Porsche 944T</t>
  </si>
  <si>
    <t>Vic Simone</t>
  </si>
  <si>
    <t>Infiniti G35</t>
  </si>
  <si>
    <t>Jeff Daley</t>
  </si>
  <si>
    <t>Craig Daley</t>
  </si>
  <si>
    <t>James Horner</t>
  </si>
  <si>
    <t>Mike Dunt</t>
  </si>
  <si>
    <t>Steve Arlauskas</t>
  </si>
  <si>
    <t>Nick Arnold</t>
  </si>
  <si>
    <t>Alex Toth</t>
  </si>
  <si>
    <t>06</t>
  </si>
  <si>
    <t>Allan Edwards</t>
  </si>
  <si>
    <t>Steve Harding</t>
  </si>
  <si>
    <t>MMS</t>
  </si>
  <si>
    <t>Nissan NX2000</t>
  </si>
  <si>
    <t>Mazda Miata</t>
  </si>
  <si>
    <t>Chevrolet Caramo</t>
  </si>
  <si>
    <t>Hyundai Genesis</t>
  </si>
  <si>
    <t>BMW 2002</t>
  </si>
  <si>
    <t>Ford Focus</t>
  </si>
  <si>
    <t>Nissan Sentra</t>
  </si>
  <si>
    <t>Chevrolet Cobalt SS</t>
  </si>
  <si>
    <t>Ford Mustang GT</t>
  </si>
  <si>
    <t>BMW E36 M3</t>
  </si>
  <si>
    <t>BEMC     SCCA</t>
  </si>
  <si>
    <t>Rob Cundell</t>
  </si>
  <si>
    <t>Formula 1200</t>
  </si>
  <si>
    <t>Formula 1200 Masters</t>
  </si>
  <si>
    <t>Alan Shaw</t>
  </si>
  <si>
    <t>Radical SR3</t>
  </si>
  <si>
    <t>07</t>
  </si>
  <si>
    <t>Tim Sanderson</t>
  </si>
  <si>
    <t>Jim Hallman</t>
  </si>
  <si>
    <t>TLMC</t>
  </si>
  <si>
    <t>Swift DB2</t>
  </si>
  <si>
    <t>Corey Bradburn</t>
  </si>
  <si>
    <t>Radical ProSport</t>
  </si>
  <si>
    <t>Kyle Nash</t>
  </si>
  <si>
    <t>P</t>
  </si>
  <si>
    <t>R</t>
  </si>
  <si>
    <t>Michael Fantin</t>
  </si>
  <si>
    <t>Porsche 991.2 GT3 Cup</t>
  </si>
  <si>
    <t>Etienne Borgeat</t>
  </si>
  <si>
    <t>Other</t>
  </si>
  <si>
    <t>Porsche 991 GT3 Cup</t>
  </si>
  <si>
    <t>Russ Gorochowski</t>
  </si>
  <si>
    <t>Lamborghini Gallardo Super Trofeo</t>
  </si>
  <si>
    <t>Lindsay Rice            Marco Cirone</t>
  </si>
  <si>
    <t>BARC TAC</t>
  </si>
  <si>
    <t>Audi RS3 LMS</t>
  </si>
  <si>
    <t>Ethan Simioni          Ilker Starck</t>
  </si>
  <si>
    <t>BARC BMWCCT</t>
  </si>
  <si>
    <t>BMW M235iR</t>
  </si>
  <si>
    <t>Edward A Caranci</t>
  </si>
  <si>
    <t>Edward Killeen</t>
  </si>
  <si>
    <t>Allan DeWolfe</t>
  </si>
  <si>
    <t>DAC</t>
  </si>
  <si>
    <t>Ian Crerar</t>
  </si>
  <si>
    <t>Porsche 911 Turbo</t>
  </si>
  <si>
    <t>Mark Durant                 Ian Madden</t>
  </si>
  <si>
    <t>St. LAC   OSCC</t>
  </si>
  <si>
    <t>Volkswagen Jetta GLI</t>
  </si>
  <si>
    <t>Serge Tousignant</t>
  </si>
  <si>
    <t>Shawn Little</t>
  </si>
  <si>
    <t>Honda Civic</t>
  </si>
  <si>
    <t>Mini Cooper S</t>
  </si>
  <si>
    <t>BARC SPDA TLMC</t>
  </si>
  <si>
    <t>Volkswagen Golf R32</t>
  </si>
  <si>
    <t>Chantal Carter</t>
  </si>
  <si>
    <t>Terry Fletcher</t>
  </si>
  <si>
    <t>James Beaton</t>
  </si>
  <si>
    <t>Chevrolet Corvette</t>
  </si>
  <si>
    <t>Gregg Clifton</t>
  </si>
  <si>
    <t>BMWCC</t>
  </si>
  <si>
    <t>Farooq Manzar</t>
  </si>
  <si>
    <t>29 271</t>
  </si>
  <si>
    <t>Ethan Simioni</t>
  </si>
  <si>
    <t>Ahmad Khodkar</t>
  </si>
  <si>
    <t>Datsun 240Z</t>
  </si>
  <si>
    <t>153 53</t>
  </si>
  <si>
    <t>Triumph TR7                                  BMW M235iR</t>
  </si>
  <si>
    <t>Mark Busscher</t>
  </si>
  <si>
    <t>Russ Bond</t>
  </si>
  <si>
    <t>BARC VARAC</t>
  </si>
  <si>
    <t>Toyota Camry</t>
  </si>
  <si>
    <t>Michelle Laframboise</t>
  </si>
  <si>
    <t>Dodge Ram</t>
  </si>
  <si>
    <t>KWRC         St. LAC</t>
  </si>
  <si>
    <t>Kurt Langeveldt</t>
  </si>
  <si>
    <t>Pauly Plewa</t>
  </si>
  <si>
    <t>Volksvagen GTI Volkswagen Golf R32</t>
  </si>
  <si>
    <t>Harland Goulbourne</t>
  </si>
  <si>
    <t>BMW 325e</t>
  </si>
  <si>
    <t>Terry Mueller</t>
  </si>
  <si>
    <t>Alex Volsky</t>
  </si>
  <si>
    <t>Ford Probe</t>
  </si>
  <si>
    <t>Ludwig Heimrath</t>
  </si>
  <si>
    <t>Porsche 911 GT3 Cup</t>
  </si>
  <si>
    <t>Rob Martin</t>
  </si>
  <si>
    <t>Chris Lawson</t>
  </si>
  <si>
    <t>Ford F150</t>
  </si>
  <si>
    <t>Marco Cirone</t>
  </si>
  <si>
    <t>08</t>
  </si>
  <si>
    <t>Cotton Mather</t>
  </si>
  <si>
    <t>Mather Special</t>
  </si>
  <si>
    <t>Michael DelleDonne</t>
  </si>
  <si>
    <t>B/O</t>
  </si>
  <si>
    <t>Lindsey Rice</t>
  </si>
  <si>
    <t>Ian Hornish</t>
  </si>
  <si>
    <t>Megan Gilkes</t>
  </si>
  <si>
    <t>Barrett Kingsborough</t>
  </si>
  <si>
    <t>Bill Mitchell</t>
  </si>
  <si>
    <t>Eugene Cartini</t>
  </si>
  <si>
    <t>Jeremy Steinhausen</t>
  </si>
  <si>
    <t>Lynx</t>
  </si>
  <si>
    <t>Franc Roiron</t>
  </si>
  <si>
    <t>Peter Andrews</t>
  </si>
  <si>
    <t>Lewis MacKenzie</t>
  </si>
  <si>
    <t>Star Mazda</t>
  </si>
  <si>
    <t>Steve McCamus</t>
  </si>
  <si>
    <t>Kimm MacKenzie</t>
  </si>
  <si>
    <t>Huw Leahy</t>
  </si>
  <si>
    <t>Radical SR3 RS</t>
  </si>
  <si>
    <t>Radical Cup - Class A</t>
  </si>
  <si>
    <t>Radical Cup - Class B</t>
  </si>
  <si>
    <t>SR3</t>
  </si>
  <si>
    <t>Matt Graham</t>
  </si>
  <si>
    <t>SR3 RSX</t>
  </si>
  <si>
    <t>Bruce Gregory</t>
  </si>
  <si>
    <t>SR3 RS</t>
  </si>
  <si>
    <t>Robert Burgess</t>
  </si>
  <si>
    <t>Doug Allingham</t>
  </si>
  <si>
    <t>Robert Calisi</t>
  </si>
  <si>
    <t>09</t>
  </si>
  <si>
    <t>Ron Tomlinson</t>
  </si>
  <si>
    <t>ProSport</t>
  </si>
  <si>
    <t>Jeff Cavanagh</t>
  </si>
  <si>
    <t>Eric Hochgeschurz</t>
  </si>
  <si>
    <t>Ken Brough</t>
  </si>
  <si>
    <t>Pieter van Doorn</t>
  </si>
  <si>
    <t>Douglas George</t>
  </si>
  <si>
    <t>Dodge</t>
  </si>
  <si>
    <t>Porsche Carrera</t>
  </si>
  <si>
    <t>Diogo Brandao</t>
  </si>
  <si>
    <t>BMW 325is</t>
  </si>
  <si>
    <t>Todd Chiappino</t>
  </si>
  <si>
    <t>Emily Atkins</t>
  </si>
  <si>
    <t>x50</t>
  </si>
  <si>
    <t>Sylvain Laporte</t>
  </si>
  <si>
    <t>Mini Cooper JCW</t>
  </si>
  <si>
    <t>John Robert Fortin</t>
  </si>
  <si>
    <t>Brian Partridge</t>
  </si>
  <si>
    <t>David Ivichek</t>
  </si>
  <si>
    <t>Volkswagen Golf</t>
  </si>
  <si>
    <t>Greg Kierstead</t>
  </si>
  <si>
    <t>Patrick Michaud</t>
  </si>
  <si>
    <t>Eric Laporte</t>
  </si>
  <si>
    <t>Honda Civic Si</t>
  </si>
  <si>
    <t>Volkswagen Golf GTI</t>
  </si>
  <si>
    <t>Patrick Dolan</t>
  </si>
  <si>
    <t>Travis Hill</t>
  </si>
  <si>
    <t>Eric Hochgeschurz Arek Wojciechowski</t>
  </si>
  <si>
    <t>Mark Gawronski</t>
  </si>
  <si>
    <t>Gary Browne</t>
  </si>
  <si>
    <t>Greg van Dalen</t>
  </si>
  <si>
    <t>ARMS</t>
  </si>
  <si>
    <t>Cameron Crerar</t>
  </si>
  <si>
    <t>Panoz</t>
  </si>
  <si>
    <t xml:space="preserve"> Pirelli GT Sprints - GT1</t>
  </si>
  <si>
    <t>Pirelli GT Challenge - GT1</t>
  </si>
  <si>
    <t>Pirelli GT Challenge - GT2</t>
  </si>
  <si>
    <t>Pirelli GT Challenge - GT3</t>
  </si>
  <si>
    <t>Pirelli GT Challenge - GT4</t>
  </si>
  <si>
    <t>Pirelli GT Challenge - GT5</t>
  </si>
  <si>
    <t>CASC GT Challenge - T1</t>
  </si>
  <si>
    <t>CASC GT Sprints - T1</t>
  </si>
  <si>
    <t xml:space="preserve"> Pirelli GT Sprints - GT2</t>
  </si>
  <si>
    <t>CASC GT Challenge - T2</t>
  </si>
  <si>
    <t>CASC GT Sprints - T2</t>
  </si>
  <si>
    <t xml:space="preserve"> Pirelli GT Sprints - GT3</t>
  </si>
  <si>
    <t>CASC GT Challenge - T3</t>
  </si>
  <si>
    <t>Martin Gzik</t>
  </si>
  <si>
    <t>CASC GT Sprints - T3</t>
  </si>
  <si>
    <t xml:space="preserve"> Pirelli GT Sprints - GT4</t>
  </si>
  <si>
    <t>CASC GT Challenge - T4</t>
  </si>
  <si>
    <t>CASC GT Sprints - T4</t>
  </si>
  <si>
    <t xml:space="preserve"> Pirelli GT Sprints - GT5</t>
  </si>
  <si>
    <t>Andrew Mackintosh</t>
  </si>
  <si>
    <t>CASC GT Sprints - T5</t>
  </si>
  <si>
    <t>CASC GT Challenge - T5</t>
  </si>
  <si>
    <t>Brian Partridge  Andrew Mitchell</t>
  </si>
  <si>
    <t>Crystel Charest</t>
  </si>
  <si>
    <t>Arek Wojciechowski</t>
  </si>
  <si>
    <t>741 141</t>
  </si>
  <si>
    <t>Antonio Serravalle</t>
  </si>
  <si>
    <t>CTA</t>
  </si>
  <si>
    <t>Tatuus</t>
  </si>
  <si>
    <t>Peter Jackson</t>
  </si>
  <si>
    <t>Yuven Sundaramoorti</t>
  </si>
  <si>
    <t>SCCA</t>
  </si>
  <si>
    <t>Tatuus USF17</t>
  </si>
  <si>
    <t>Dave Morgan</t>
  </si>
  <si>
    <t>Van Peter Hanson</t>
  </si>
  <si>
    <t>Robert Murray</t>
  </si>
  <si>
    <t>Mysterian M2</t>
  </si>
  <si>
    <t>ASQ BEMC OSCC</t>
  </si>
  <si>
    <t>Michael McGahern</t>
  </si>
  <si>
    <t>MCO BEMC</t>
  </si>
  <si>
    <t>Alan Billes</t>
  </si>
  <si>
    <t>Porsche Cayman GT4</t>
  </si>
  <si>
    <t>Chris Cheung</t>
  </si>
  <si>
    <t>Honda</t>
  </si>
  <si>
    <t>Scott Zurrer</t>
  </si>
  <si>
    <t>NQ</t>
  </si>
  <si>
    <t>Len Clue</t>
  </si>
  <si>
    <t>St. LAC SCCA</t>
  </si>
  <si>
    <t>Bob Patterson</t>
  </si>
  <si>
    <t>155 8</t>
  </si>
  <si>
    <t>Ayendra Varma</t>
  </si>
  <si>
    <t>Guy Tremblay</t>
  </si>
  <si>
    <t>Joeie Tsang</t>
  </si>
  <si>
    <t>Pat McDermott               Rob Cundell</t>
  </si>
  <si>
    <t>St. LAC OSCC</t>
  </si>
  <si>
    <t>Porsche Cayman</t>
  </si>
  <si>
    <t>Edward A Caranci        E. Scuotto</t>
  </si>
  <si>
    <t>Ron Beyeler</t>
  </si>
  <si>
    <t>481 48</t>
  </si>
  <si>
    <t>85     20</t>
  </si>
  <si>
    <t>01</t>
  </si>
  <si>
    <t>Bart Slot</t>
  </si>
  <si>
    <t>PMSC</t>
  </si>
  <si>
    <t>Radical SR3 RSX</t>
  </si>
  <si>
    <t>Richard L'Abbe</t>
  </si>
  <si>
    <t>Lew MacKenzie</t>
  </si>
  <si>
    <t>William Olders</t>
  </si>
  <si>
    <t>Andre Lorent</t>
  </si>
  <si>
    <t>David Dorigo</t>
  </si>
  <si>
    <t>Toyota WSR</t>
  </si>
  <si>
    <t>Drew Wilcock</t>
  </si>
  <si>
    <t>Van Diemen RF82</t>
  </si>
  <si>
    <t>Rich Kent</t>
  </si>
  <si>
    <t>Formular Renault</t>
  </si>
  <si>
    <t>Richard Lachapelle</t>
  </si>
  <si>
    <t>Audi RS3</t>
  </si>
  <si>
    <t>Doug Phillips          Chris Lawson</t>
  </si>
  <si>
    <t>Ted Michalos</t>
  </si>
  <si>
    <t>Greg van Dalen        Greg Kierstead</t>
  </si>
  <si>
    <t>Dodge Challenge</t>
  </si>
  <si>
    <t xml:space="preserve">02       2 </t>
  </si>
  <si>
    <t>Dave Connolly</t>
  </si>
  <si>
    <t>Dodge Challenger</t>
  </si>
  <si>
    <t>Carl Wener</t>
  </si>
  <si>
    <t>David Ouellet</t>
  </si>
  <si>
    <t>BMW E30 325is</t>
  </si>
  <si>
    <t xml:space="preserve">Coupe d'Été </t>
  </si>
  <si>
    <t>Michel Jullian</t>
  </si>
  <si>
    <t>Francois Bordeleau</t>
  </si>
  <si>
    <t>Van Diemen</t>
  </si>
  <si>
    <t>003</t>
  </si>
  <si>
    <t>Nick Martin</t>
  </si>
  <si>
    <t>BMW</t>
  </si>
  <si>
    <t>83 51</t>
  </si>
  <si>
    <t>Dan Earle</t>
  </si>
  <si>
    <t>Gregory Wellman</t>
  </si>
  <si>
    <t>Dennis Greenberg</t>
  </si>
  <si>
    <t>Mark Ryhorski</t>
  </si>
  <si>
    <t>Dylan McPherson</t>
  </si>
  <si>
    <t>Misha Goikhberg</t>
  </si>
  <si>
    <t>Mygale SJ11/Honda</t>
  </si>
  <si>
    <t>Marlin Langeveldt</t>
  </si>
  <si>
    <t>Ryan MacDermid</t>
  </si>
  <si>
    <t>Mac Korince</t>
  </si>
  <si>
    <t>Jordan Redlin</t>
  </si>
  <si>
    <t>Ian Crerar                 Guy Tremblay</t>
  </si>
  <si>
    <t>KWRC     St. LAC             BARC</t>
  </si>
  <si>
    <t>Gunter Schmidt                Ilker Starck           Andrew Danyliw</t>
  </si>
  <si>
    <t>TLMC BMWCCT TAC</t>
  </si>
  <si>
    <t>SCCA BMWCCT</t>
  </si>
  <si>
    <t>F Ali                                  Gary Browne</t>
  </si>
  <si>
    <t>SPDA DAC</t>
  </si>
  <si>
    <t>Mike Dolan                 Patrick Dolan</t>
  </si>
  <si>
    <t>Sam Fellows                Jordan Robinson</t>
  </si>
  <si>
    <t>BARC BEMC</t>
  </si>
  <si>
    <t>05</t>
  </si>
  <si>
    <t>Markus Glarner</t>
  </si>
  <si>
    <t>BMW 330Ci</t>
  </si>
  <si>
    <t>Mac Korince              Robert Burgess</t>
  </si>
  <si>
    <t>BEMC SCCA BEMC</t>
  </si>
  <si>
    <t>181 183</t>
  </si>
  <si>
    <t>Mazda Miata                                                                Nissan NX2000</t>
  </si>
  <si>
    <t>Jeff Daley                                         Dylan Gibson</t>
  </si>
  <si>
    <t>MCO BARC</t>
  </si>
  <si>
    <t>1X</t>
  </si>
  <si>
    <t>Jacques Gravel                   George Moutafis</t>
  </si>
  <si>
    <t>ASQ FSAQ</t>
  </si>
  <si>
    <t>4X</t>
  </si>
  <si>
    <t>Karl Wittmer                      Nick Wittmer</t>
  </si>
  <si>
    <t>ASQ Other</t>
  </si>
  <si>
    <t>Honda Accord V6</t>
  </si>
  <si>
    <t>40X</t>
  </si>
  <si>
    <t>Eric Laporte          Sylvain Laporte</t>
  </si>
  <si>
    <t>Other MCO</t>
  </si>
  <si>
    <t>27X</t>
  </si>
  <si>
    <t>Toka Murphy</t>
  </si>
  <si>
    <t>Honda Fit</t>
  </si>
  <si>
    <t>007</t>
  </si>
  <si>
    <t>Kelly Smith</t>
  </si>
  <si>
    <t>Sam Fellows      Michael Goodyear</t>
  </si>
  <si>
    <t>Al Billes                          Ilker Starck                     Alex Ellis</t>
  </si>
  <si>
    <t>Harland Goulbourne Adam Thorndyke</t>
  </si>
  <si>
    <t>Nathan Blok</t>
  </si>
  <si>
    <t>Anthony Polito</t>
  </si>
  <si>
    <t>Aaron Pettipas</t>
  </si>
  <si>
    <t>Leigh Pettipas</t>
  </si>
  <si>
    <t>13 138</t>
  </si>
  <si>
    <t>Lain Vendittelli</t>
  </si>
  <si>
    <t>Porsche 944 Turbo</t>
  </si>
  <si>
    <t>Trevor Bond</t>
  </si>
  <si>
    <t>Michael Murillo</t>
  </si>
  <si>
    <t>Bruno Vendittelli</t>
  </si>
  <si>
    <t>Porsche 968</t>
  </si>
  <si>
    <t>Jeff McKague</t>
  </si>
  <si>
    <t>Tara Kraaijeveld</t>
  </si>
  <si>
    <t>Ian Scott</t>
  </si>
  <si>
    <t>Suzuki Swift GTi</t>
  </si>
  <si>
    <t>Sandra Gay</t>
  </si>
  <si>
    <t>00</t>
  </si>
  <si>
    <t>Jeremy Hill</t>
  </si>
  <si>
    <t>Photon VD07</t>
  </si>
  <si>
    <t>Kieran Murphy</t>
  </si>
  <si>
    <t>Van Diemen RF91/Ford</t>
  </si>
  <si>
    <t>BARC BARC</t>
  </si>
  <si>
    <t>172 123</t>
  </si>
  <si>
    <t>Tara Kraaijeveld                  Humberto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</si>
</sst>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0"/>
  <sheetViews>
    <sheetView workbookViewId="0">
      <pane xSplit="5" ySplit="1" topLeftCell="AG2" activePane="bottomRight" state="frozen"/>
      <selection pane="topRight" activeCell="F1" sqref="F1"/>
      <selection pane="bottomLeft" activeCell="A2" sqref="A2"/>
      <selection pane="bottomRight" activeCell="AQ3" sqref="B3:AQ26"/>
    </sheetView>
  </sheetViews>
  <sheetFormatPr defaultRowHeight="12" x14ac:dyDescent="0.25"/>
  <cols>
    <col min="1" max="1" width="4.140625" style="17" bestFit="1" customWidth="1"/>
    <col min="2" max="2" width="4" style="17" bestFit="1" customWidth="1"/>
    <col min="3" max="3" width="18.140625" style="17" bestFit="1" customWidth="1"/>
    <col min="4" max="4" width="8.5703125" style="17" bestFit="1" customWidth="1"/>
    <col min="5" max="5" width="21.5703125" style="17" bestFit="1" customWidth="1"/>
    <col min="6" max="7" width="3.28515625" style="17" bestFit="1" customWidth="1"/>
    <col min="8" max="8" width="5" style="17" bestFit="1" customWidth="1"/>
    <col min="9" max="9" width="2.28515625" style="17" bestFit="1" customWidth="1"/>
    <col min="10" max="12" width="3.28515625" style="17" bestFit="1" customWidth="1"/>
    <col min="13" max="13" width="4.85546875" style="17" bestFit="1" customWidth="1"/>
    <col min="14" max="14" width="2.28515625" style="17" bestFit="1" customWidth="1"/>
    <col min="15" max="17" width="3.28515625" style="17" bestFit="1" customWidth="1"/>
    <col min="18" max="18" width="4.85546875" style="17" bestFit="1" customWidth="1"/>
    <col min="19" max="19" width="2.28515625" style="17" bestFit="1" customWidth="1"/>
    <col min="20" max="22" width="3.28515625" style="17" bestFit="1" customWidth="1"/>
    <col min="23" max="23" width="4.85546875" style="17" bestFit="1" customWidth="1"/>
    <col min="24" max="24" width="2.28515625" style="17" bestFit="1" customWidth="1"/>
    <col min="25" max="27" width="3.28515625" style="17" bestFit="1" customWidth="1"/>
    <col min="28" max="28" width="4.85546875" style="17" bestFit="1" customWidth="1"/>
    <col min="29" max="29" width="2.28515625" style="17" bestFit="1" customWidth="1"/>
    <col min="30" max="32" width="3.28515625" style="17" bestFit="1" customWidth="1"/>
    <col min="33" max="33" width="4.85546875" style="17" bestFit="1" customWidth="1"/>
    <col min="34" max="34" width="2.28515625" style="17" bestFit="1" customWidth="1"/>
    <col min="35" max="37" width="3.28515625" style="17" bestFit="1" customWidth="1"/>
    <col min="38" max="38" width="4.85546875" style="17" bestFit="1" customWidth="1"/>
    <col min="39" max="39" width="2.28515625" style="17" bestFit="1" customWidth="1"/>
    <col min="40" max="40" width="3.28515625" style="17" bestFit="1" customWidth="1"/>
    <col min="41" max="41" width="4.85546875" style="17" bestFit="1" customWidth="1"/>
    <col min="42" max="42" width="1.42578125" style="17" bestFit="1" customWidth="1"/>
    <col min="43" max="43" width="5" style="17" bestFit="1" customWidth="1"/>
    <col min="44" max="16384" width="9.140625" style="17"/>
  </cols>
  <sheetData>
    <row r="1" spans="1:43" s="11" customFormat="1" x14ac:dyDescent="0.25">
      <c r="A1" s="64" t="s">
        <v>18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325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10</v>
      </c>
      <c r="AD1" s="67"/>
      <c r="AE1" s="67"/>
      <c r="AF1" s="67"/>
      <c r="AG1" s="68"/>
      <c r="AH1" s="66" t="s">
        <v>8</v>
      </c>
      <c r="AI1" s="67"/>
      <c r="AJ1" s="67"/>
      <c r="AK1" s="67"/>
      <c r="AL1" s="68"/>
      <c r="AM1" s="66" t="s">
        <v>13</v>
      </c>
      <c r="AN1" s="67"/>
      <c r="AO1" s="68"/>
      <c r="AP1" s="11" t="s">
        <v>6</v>
      </c>
      <c r="AQ1" s="12"/>
    </row>
    <row r="2" spans="1:43" s="13" customFormat="1" x14ac:dyDescent="0.25">
      <c r="A2" s="13" t="s">
        <v>19</v>
      </c>
      <c r="B2" s="13" t="s">
        <v>20</v>
      </c>
      <c r="C2" s="13" t="s">
        <v>21</v>
      </c>
      <c r="D2" s="13" t="s">
        <v>22</v>
      </c>
      <c r="E2" s="13" t="s">
        <v>23</v>
      </c>
      <c r="F2" s="14" t="s">
        <v>2</v>
      </c>
      <c r="G2" s="13" t="s">
        <v>3</v>
      </c>
      <c r="H2" s="15" t="s">
        <v>4</v>
      </c>
      <c r="I2" s="14" t="s">
        <v>0</v>
      </c>
      <c r="J2" s="13" t="s">
        <v>1</v>
      </c>
      <c r="K2" s="13" t="s">
        <v>2</v>
      </c>
      <c r="L2" s="13" t="s">
        <v>3</v>
      </c>
      <c r="M2" s="15" t="s">
        <v>4</v>
      </c>
      <c r="N2" s="14" t="s">
        <v>0</v>
      </c>
      <c r="O2" s="13" t="s">
        <v>1</v>
      </c>
      <c r="P2" s="13" t="s">
        <v>2</v>
      </c>
      <c r="Q2" s="13" t="s">
        <v>3</v>
      </c>
      <c r="R2" s="15" t="s">
        <v>4</v>
      </c>
      <c r="S2" s="14" t="s">
        <v>0</v>
      </c>
      <c r="T2" s="13" t="s">
        <v>1</v>
      </c>
      <c r="U2" s="13" t="s">
        <v>2</v>
      </c>
      <c r="V2" s="13" t="s">
        <v>3</v>
      </c>
      <c r="W2" s="15" t="s">
        <v>4</v>
      </c>
      <c r="X2" s="14" t="s">
        <v>0</v>
      </c>
      <c r="Y2" s="13" t="s">
        <v>1</v>
      </c>
      <c r="Z2" s="13" t="s">
        <v>2</v>
      </c>
      <c r="AA2" s="13" t="s">
        <v>3</v>
      </c>
      <c r="AB2" s="15" t="s">
        <v>4</v>
      </c>
      <c r="AC2" s="14" t="s">
        <v>0</v>
      </c>
      <c r="AD2" s="13" t="s">
        <v>1</v>
      </c>
      <c r="AE2" s="13" t="s">
        <v>2</v>
      </c>
      <c r="AF2" s="13" t="s">
        <v>3</v>
      </c>
      <c r="AG2" s="15" t="s">
        <v>4</v>
      </c>
      <c r="AH2" s="14" t="s">
        <v>0</v>
      </c>
      <c r="AI2" s="13" t="s">
        <v>1</v>
      </c>
      <c r="AJ2" s="13" t="s">
        <v>2</v>
      </c>
      <c r="AK2" s="13" t="s">
        <v>3</v>
      </c>
      <c r="AL2" s="15" t="s">
        <v>4</v>
      </c>
      <c r="AM2" s="14" t="s">
        <v>0</v>
      </c>
      <c r="AN2" s="13" t="s">
        <v>167</v>
      </c>
      <c r="AO2" s="15" t="s">
        <v>4</v>
      </c>
      <c r="AQ2" s="16" t="s">
        <v>4</v>
      </c>
    </row>
    <row r="3" spans="1:43" x14ac:dyDescent="0.25">
      <c r="A3" s="17">
        <v>1</v>
      </c>
      <c r="B3" s="17">
        <v>67</v>
      </c>
      <c r="C3" s="17" t="s">
        <v>15</v>
      </c>
      <c r="D3" s="17" t="s">
        <v>16</v>
      </c>
      <c r="E3" s="17" t="s">
        <v>17</v>
      </c>
      <c r="F3" s="18">
        <v>24</v>
      </c>
      <c r="G3" s="19">
        <v>24</v>
      </c>
      <c r="H3" s="20">
        <f>1.5*SUM(IF(OR(F3="NS",F3="DQ",F3=""),0,IF(OR(F3="RT",F3="NC",F3="B/O"),3,F3+3)),IF(OR(G3="NS",G3="DQ",G3=""),0,IF(OR(G3="RT",G3="NC",G3="B/O"),3,G3+3)))</f>
        <v>81</v>
      </c>
      <c r="I3" s="18">
        <v>6</v>
      </c>
      <c r="J3" s="19">
        <v>24</v>
      </c>
      <c r="K3" s="19">
        <v>24</v>
      </c>
      <c r="L3" s="19">
        <v>24</v>
      </c>
      <c r="M3" s="21">
        <f>SUM(I3,IF(OR(J3="NS",J3="DQ",J3=""),0,IF(OR(J3="RT",J3="NC",J3="B/O"),3,J3+3)),IF(OR(K3="NS",K3="DQ",K3=""),0,IF(OR(K3="RT",K3="NC",K3="B/O"),3,K3+3)),IF(OR(L3="NS",L3="DQ",L3=""),0,IF(OR(L3="RT",L3="NC",L3="B/O"),3,L3+3)))</f>
        <v>87</v>
      </c>
      <c r="N3" s="18">
        <v>4</v>
      </c>
      <c r="O3" s="19">
        <v>24</v>
      </c>
      <c r="P3" s="19">
        <v>24</v>
      </c>
      <c r="Q3" s="19">
        <v>12</v>
      </c>
      <c r="R3" s="21">
        <f>SUM(N3,IF(OR(O3="NS",O3="DQ",O3=""),0,IF(OR(O3="RT",O3="NC",O3="B/O"),3,O3+3)),IF(OR(P3="NS",P3="DQ",P3=""),0,IF(OR(P3="RT",P3="NC",P3="B/O"),3,P3+3)),IF(OR(Q3="NS",Q3="DQ",Q3=""),0,IF(OR(Q3="RT",Q3="NC",Q3="B/O"),3,Q3+3)))</f>
        <v>73</v>
      </c>
      <c r="S3" s="18"/>
      <c r="T3" s="19"/>
      <c r="U3" s="19"/>
      <c r="V3" s="19"/>
      <c r="W3" s="21"/>
      <c r="X3" s="18"/>
      <c r="Y3" s="19"/>
      <c r="Z3" s="19">
        <v>6</v>
      </c>
      <c r="AA3" s="19">
        <v>6</v>
      </c>
      <c r="AB3" s="21">
        <f>SUM(X3,IF(OR(Y3="NS",Y3="DQ",Y3=""),0,IF(OR(Y3="RT",Y3="NC",Y3="B/O"),3,Y3+3)),IF(OR(Z3="NS",Z3="DQ",Z3=""),0,IF(OR(Z3="RT",Z3="NC",Z3="B/O"),3,Z3+3)),IF(OR(AA3="NS",AA3="DQ",AA3=""),0,IF(OR(AA3="RT",AA3="NC",AA3="B/O"),3,AA3+3)))</f>
        <v>18</v>
      </c>
      <c r="AC3" s="18">
        <v>4</v>
      </c>
      <c r="AD3" s="19">
        <v>1</v>
      </c>
      <c r="AE3" s="19">
        <v>24</v>
      </c>
      <c r="AF3" s="19" t="s">
        <v>5</v>
      </c>
      <c r="AG3" s="21">
        <f>SUM(AC3,IF(OR(AD3="NS",AD3="DQ",AD3=""),0,IF(OR(AD3="RT",AD3="NC",AD3="B/O"),3,AD3+3)),IF(OR(AE3="NS",AE3="DQ",AE3=""),0,IF(OR(AE3="RT",AE3="NC",AE3="B/O"),3,AE3+3)),IF(OR(AF3="NS",AF3="DQ",AF3=""),0,IF(OR(AF3="RT",AF3="NC",AF3="B/O"),3,AF3+3)))</f>
        <v>35</v>
      </c>
      <c r="AH3" s="18">
        <v>6</v>
      </c>
      <c r="AI3" s="19">
        <v>24</v>
      </c>
      <c r="AJ3" s="19">
        <v>24</v>
      </c>
      <c r="AK3" s="19">
        <v>24</v>
      </c>
      <c r="AL3" s="21">
        <f>SUM(AH3,IF(OR(AI3="NS",AI3="DQ",AI3=""),0,IF(OR(AI3="RT",AI3="NC",AI3="B/O"),3,AI3+3)),IF(OR(AJ3="NS",AJ3="DQ",AJ3=""),0,IF(OR(AJ3="RT",AJ3="NC",AJ3="B/O"),3,AJ3+3)),IF(OR(AK3="NS",AK3="DQ",AK3=""),0,IF(OR(AK3="RT",AK3="NC",AK3="B/O"),3,AK3+3)))</f>
        <v>87</v>
      </c>
      <c r="AM3" s="18">
        <v>3</v>
      </c>
      <c r="AN3" s="19" t="s">
        <v>7</v>
      </c>
      <c r="AO3" s="20">
        <f t="shared" ref="AO3:AO26" si="0">SUM(AM3,IF(OR(AN3="NS",AN3="DQ",AN3=""),0,IF(OR(AN3="RT",AN3="NC",AN3="B/O"),3,AN3+3)))</f>
        <v>6</v>
      </c>
      <c r="AQ3" s="55">
        <f t="shared" ref="AQ3:AQ26" si="1">SUM(H3,M3,R3,W3,AB3,AG3,AL3,AO3)</f>
        <v>387</v>
      </c>
    </row>
    <row r="4" spans="1:43" x14ac:dyDescent="0.25">
      <c r="A4" s="17">
        <v>2</v>
      </c>
      <c r="B4" s="17">
        <v>5</v>
      </c>
      <c r="C4" s="17" t="s">
        <v>30</v>
      </c>
      <c r="D4" s="17" t="s">
        <v>31</v>
      </c>
      <c r="E4" s="17" t="s">
        <v>32</v>
      </c>
      <c r="F4" s="18">
        <v>12</v>
      </c>
      <c r="G4" s="19">
        <v>15</v>
      </c>
      <c r="H4" s="20">
        <f>1.5*SUM(IF(OR(F4="NS",F4="DQ",F4=""),0,IF(OR(F4="RT",F4="NC",F4="B/O"),3,F4+3)),IF(OR(G4="NS",G4="DQ",G4=""),0,IF(OR(G4="RT",G4="NC",G4="B/O"),3,G4+3)))</f>
        <v>49.5</v>
      </c>
      <c r="I4" s="18"/>
      <c r="J4" s="19"/>
      <c r="K4" s="19"/>
      <c r="L4" s="19"/>
      <c r="M4" s="21"/>
      <c r="N4" s="18">
        <v>6</v>
      </c>
      <c r="O4" s="19">
        <v>19</v>
      </c>
      <c r="P4" s="19">
        <v>19</v>
      </c>
      <c r="Q4" s="19">
        <v>15</v>
      </c>
      <c r="R4" s="21">
        <f>SUM(N4,IF(OR(O4="NS",O4="DQ",O4=""),0,IF(OR(O4="RT",O4="NC",O4="B/O"),3,O4+3)),IF(OR(P4="NS",P4="DQ",P4=""),0,IF(OR(P4="RT",P4="NC",P4="B/O"),3,P4+3)),IF(OR(Q4="NS",Q4="DQ",Q4=""),0,IF(OR(Q4="RT",Q4="NC",Q4="B/O"),3,Q4+3)))</f>
        <v>68</v>
      </c>
      <c r="S4" s="18"/>
      <c r="T4" s="19"/>
      <c r="U4" s="19"/>
      <c r="V4" s="19"/>
      <c r="W4" s="21"/>
      <c r="X4" s="18"/>
      <c r="Y4" s="19"/>
      <c r="Z4" s="19"/>
      <c r="AA4" s="19"/>
      <c r="AB4" s="21"/>
      <c r="AC4" s="18">
        <v>3</v>
      </c>
      <c r="AD4" s="19">
        <v>19</v>
      </c>
      <c r="AE4" s="19">
        <v>9</v>
      </c>
      <c r="AF4" s="19">
        <v>19</v>
      </c>
      <c r="AG4" s="21">
        <f>SUM(AC4,IF(OR(AD4="NS",AD4="DQ",AD4=""),0,IF(OR(AD4="RT",AD4="NC",AD4="B/O"),3,AD4+3)),IF(OR(AE4="NS",AE4="DQ",AE4=""),0,IF(OR(AE4="RT",AE4="NC",AE4="B/O"),3,AE4+3)),IF(OR(AF4="NS",AF4="DQ",AF4=""),0,IF(OR(AF4="RT",AF4="NC",AF4="B/O"),3,AF4+3)))</f>
        <v>59</v>
      </c>
      <c r="AH4" s="18"/>
      <c r="AI4" s="19"/>
      <c r="AJ4" s="19"/>
      <c r="AK4" s="19"/>
      <c r="AL4" s="21"/>
      <c r="AM4" s="18"/>
      <c r="AN4" s="19"/>
      <c r="AO4" s="20">
        <f t="shared" si="0"/>
        <v>0</v>
      </c>
      <c r="AQ4" s="22">
        <f t="shared" si="1"/>
        <v>176.5</v>
      </c>
    </row>
    <row r="5" spans="1:43" x14ac:dyDescent="0.25">
      <c r="A5" s="17">
        <v>3</v>
      </c>
      <c r="B5" s="34" t="s">
        <v>158</v>
      </c>
      <c r="C5" s="17" t="s">
        <v>159</v>
      </c>
      <c r="D5" s="17" t="s">
        <v>68</v>
      </c>
      <c r="E5" s="17" t="s">
        <v>157</v>
      </c>
      <c r="F5" s="18"/>
      <c r="G5" s="19"/>
      <c r="H5" s="20"/>
      <c r="I5" s="18">
        <v>3</v>
      </c>
      <c r="J5" s="19">
        <v>19</v>
      </c>
      <c r="K5" s="19" t="s">
        <v>7</v>
      </c>
      <c r="L5" s="19">
        <v>19</v>
      </c>
      <c r="M5" s="21">
        <f>SUM(I5,IF(OR(J5="NS",J5="DQ",J5=""),0,IF(OR(J5="RT",J5="NC",J5="B/O"),3,J5+3)),IF(OR(K5="NS",K5="DQ",K5=""),0,IF(OR(K5="RT",K5="NC",K5="B/O"),3,K5+3)),IF(OR(L5="NS",L5="DQ",L5=""),0,IF(OR(L5="RT",L5="NC",L5="B/O"),3,L5+3)))</f>
        <v>50</v>
      </c>
      <c r="N5" s="18"/>
      <c r="O5" s="19"/>
      <c r="P5" s="19"/>
      <c r="Q5" s="19"/>
      <c r="R5" s="21"/>
      <c r="S5" s="18"/>
      <c r="T5" s="19"/>
      <c r="U5" s="19"/>
      <c r="V5" s="19"/>
      <c r="W5" s="21"/>
      <c r="X5" s="18"/>
      <c r="Y5" s="19"/>
      <c r="Z5" s="19"/>
      <c r="AA5" s="19"/>
      <c r="AB5" s="21"/>
      <c r="AC5" s="18"/>
      <c r="AD5" s="19"/>
      <c r="AE5" s="19"/>
      <c r="AF5" s="19"/>
      <c r="AG5" s="21"/>
      <c r="AH5" s="18">
        <v>4</v>
      </c>
      <c r="AI5" s="19">
        <v>12</v>
      </c>
      <c r="AJ5" s="19">
        <v>19</v>
      </c>
      <c r="AK5" s="19">
        <v>19</v>
      </c>
      <c r="AL5" s="21">
        <f>SUM(AH5,IF(OR(AI5="NS",AI5="DQ",AI5=""),0,IF(OR(AI5="RT",AI5="NC",AI5="B/O"),3,AI5+3)),IF(OR(AJ5="NS",AJ5="DQ",AJ5=""),0,IF(OR(AJ5="RT",AJ5="NC",AJ5="B/O"),3,AJ5+3)),IF(OR(AK5="NS",AK5="DQ",AK5=""),0,IF(OR(AK5="RT",AK5="NC",AK5="B/O"),3,AK5+3)))</f>
        <v>63</v>
      </c>
      <c r="AM5" s="18"/>
      <c r="AN5" s="19"/>
      <c r="AO5" s="20">
        <f t="shared" si="0"/>
        <v>0</v>
      </c>
      <c r="AQ5" s="22">
        <f t="shared" si="1"/>
        <v>113</v>
      </c>
    </row>
    <row r="6" spans="1:43" x14ac:dyDescent="0.25">
      <c r="A6" s="17">
        <v>4</v>
      </c>
      <c r="B6" s="17">
        <v>66</v>
      </c>
      <c r="C6" s="17" t="s">
        <v>244</v>
      </c>
      <c r="D6" s="17" t="s">
        <v>31</v>
      </c>
      <c r="E6" s="17" t="s">
        <v>32</v>
      </c>
      <c r="F6" s="18"/>
      <c r="G6" s="19"/>
      <c r="H6" s="20"/>
      <c r="I6" s="18"/>
      <c r="J6" s="19"/>
      <c r="K6" s="19"/>
      <c r="L6" s="19"/>
      <c r="M6" s="21"/>
      <c r="N6" s="18">
        <v>3</v>
      </c>
      <c r="O6" s="19">
        <v>15</v>
      </c>
      <c r="P6" s="19">
        <v>15</v>
      </c>
      <c r="Q6" s="19">
        <v>19</v>
      </c>
      <c r="R6" s="21">
        <f>SUM(N6,IF(OR(O6="NS",O6="DQ",O6=""),0,IF(OR(O6="RT",O6="NC",O6="B/O"),3,O6+3)),IF(OR(P6="NS",P6="DQ",P6=""),0,IF(OR(P6="RT",P6="NC",P6="B/O"),3,P6+3)),IF(OR(Q6="NS",Q6="DQ",Q6=""),0,IF(OR(Q6="RT",Q6="NC",Q6="B/O"),3,Q6+3)))</f>
        <v>61</v>
      </c>
      <c r="S6" s="18"/>
      <c r="T6" s="19"/>
      <c r="U6" s="19"/>
      <c r="V6" s="19"/>
      <c r="W6" s="21"/>
      <c r="X6" s="18"/>
      <c r="Y6" s="19"/>
      <c r="Z6" s="19"/>
      <c r="AA6" s="19"/>
      <c r="AB6" s="21"/>
      <c r="AC6" s="18">
        <v>3</v>
      </c>
      <c r="AD6" s="19">
        <v>7</v>
      </c>
      <c r="AE6" s="19"/>
      <c r="AF6" s="19">
        <v>7</v>
      </c>
      <c r="AG6" s="21">
        <f>SUM(AC6,IF(OR(AD6="NS",AD6="DQ",AD6=""),0,IF(OR(AD6="RT",AD6="NC",AD6="B/O"),3,AD6+3)),IF(OR(AE6="NS",AE6="DQ",AE6=""),0,IF(OR(AE6="RT",AE6="NC",AE6="B/O"),3,AE6+3)),IF(OR(AF6="NS",AF6="DQ",AF6=""),0,IF(OR(AF6="RT",AF6="NC",AF6="B/O"),3,AF6+3)))</f>
        <v>23</v>
      </c>
      <c r="AH6" s="18"/>
      <c r="AI6" s="19"/>
      <c r="AJ6" s="19"/>
      <c r="AK6" s="19"/>
      <c r="AL6" s="21"/>
      <c r="AM6" s="18"/>
      <c r="AN6" s="19"/>
      <c r="AO6" s="20">
        <f t="shared" si="0"/>
        <v>0</v>
      </c>
      <c r="AQ6" s="22">
        <f t="shared" si="1"/>
        <v>84</v>
      </c>
    </row>
    <row r="7" spans="1:43" x14ac:dyDescent="0.25">
      <c r="A7" s="17">
        <v>5</v>
      </c>
      <c r="B7" s="50">
        <v>80</v>
      </c>
      <c r="C7" s="17" t="s">
        <v>260</v>
      </c>
      <c r="D7" s="17" t="s">
        <v>8</v>
      </c>
      <c r="E7" s="17" t="s">
        <v>359</v>
      </c>
      <c r="F7" s="18"/>
      <c r="G7" s="19"/>
      <c r="H7" s="20"/>
      <c r="I7" s="18"/>
      <c r="J7" s="19"/>
      <c r="K7" s="19"/>
      <c r="L7" s="19"/>
      <c r="M7" s="21"/>
      <c r="N7" s="18"/>
      <c r="O7" s="19"/>
      <c r="P7" s="19"/>
      <c r="Q7" s="19"/>
      <c r="R7" s="21"/>
      <c r="S7" s="18"/>
      <c r="T7" s="19"/>
      <c r="U7" s="19"/>
      <c r="V7" s="19"/>
      <c r="W7" s="21"/>
      <c r="X7" s="18"/>
      <c r="Y7" s="19"/>
      <c r="Z7" s="19"/>
      <c r="AA7" s="19"/>
      <c r="AB7" s="21"/>
      <c r="AC7" s="18">
        <v>6</v>
      </c>
      <c r="AD7" s="19">
        <v>24</v>
      </c>
      <c r="AE7" s="19">
        <v>19</v>
      </c>
      <c r="AF7" s="19">
        <v>24</v>
      </c>
      <c r="AG7" s="21">
        <f>SUM(AC7,IF(OR(AD7="NS",AD7="DQ",AD7=""),0,IF(OR(AD7="RT",AD7="NC",AD7="B/O"),3,AD7+3)),IF(OR(AE7="NS",AE7="DQ",AE7=""),0,IF(OR(AE7="RT",AE7="NC",AE7="B/O"),3,AE7+3)),IF(OR(AF7="NS",AF7="DQ",AF7=""),0,IF(OR(AF7="RT",AF7="NC",AF7="B/O"),3,AF7+3)))</f>
        <v>82</v>
      </c>
      <c r="AH7" s="18"/>
      <c r="AI7" s="19"/>
      <c r="AJ7" s="19"/>
      <c r="AK7" s="19"/>
      <c r="AL7" s="21"/>
      <c r="AM7" s="18"/>
      <c r="AN7" s="19"/>
      <c r="AO7" s="20">
        <f t="shared" si="0"/>
        <v>0</v>
      </c>
      <c r="AQ7" s="22">
        <f t="shared" si="1"/>
        <v>82</v>
      </c>
    </row>
    <row r="8" spans="1:43" x14ac:dyDescent="0.25">
      <c r="A8" s="17">
        <v>6</v>
      </c>
      <c r="B8" s="17">
        <v>28</v>
      </c>
      <c r="C8" s="17" t="s">
        <v>243</v>
      </c>
      <c r="D8" s="17" t="s">
        <v>10</v>
      </c>
      <c r="E8" s="17" t="s">
        <v>32</v>
      </c>
      <c r="F8" s="18"/>
      <c r="G8" s="19"/>
      <c r="H8" s="20"/>
      <c r="I8" s="18"/>
      <c r="J8" s="19"/>
      <c r="K8" s="19"/>
      <c r="L8" s="19"/>
      <c r="M8" s="21"/>
      <c r="N8" s="18">
        <v>3</v>
      </c>
      <c r="O8" s="19" t="s">
        <v>7</v>
      </c>
      <c r="P8" s="19" t="s">
        <v>5</v>
      </c>
      <c r="Q8" s="19">
        <v>24</v>
      </c>
      <c r="R8" s="21">
        <f>SUM(N8,IF(OR(O8="NS",O8="DQ",O8=""),0,IF(OR(O8="RT",O8="NC",O8="B/O"),3,O8+3)),IF(OR(P8="NS",P8="DQ",P8=""),0,IF(OR(P8="RT",P8="NC",P8="B/O"),3,P8+3)),IF(OR(Q8="NS",Q8="DQ",Q8=""),0,IF(OR(Q8="RT",Q8="NC",Q8="B/O"),3,Q8+3)))</f>
        <v>33</v>
      </c>
      <c r="S8" s="18"/>
      <c r="T8" s="19"/>
      <c r="U8" s="19"/>
      <c r="V8" s="19"/>
      <c r="W8" s="21"/>
      <c r="X8" s="18"/>
      <c r="Y8" s="19"/>
      <c r="Z8" s="19"/>
      <c r="AA8" s="19"/>
      <c r="AB8" s="21"/>
      <c r="AC8" s="18">
        <v>3</v>
      </c>
      <c r="AD8" s="19">
        <v>9</v>
      </c>
      <c r="AE8" s="19">
        <v>1</v>
      </c>
      <c r="AF8" s="19">
        <v>12</v>
      </c>
      <c r="AG8" s="21">
        <f>SUM(AC8,IF(OR(AD8="NS",AD8="DQ",AD8=""),0,IF(OR(AD8="RT",AD8="NC",AD8="B/O"),3,AD8+3)),IF(OR(AE8="NS",AE8="DQ",AE8=""),0,IF(OR(AE8="RT",AE8="NC",AE8="B/O"),3,AE8+3)),IF(OR(AF8="NS",AF8="DQ",AF8=""),0,IF(OR(AF8="RT",AF8="NC",AF8="B/O"),3,AF8+3)))</f>
        <v>34</v>
      </c>
      <c r="AH8" s="18"/>
      <c r="AI8" s="19"/>
      <c r="AJ8" s="19"/>
      <c r="AK8" s="19"/>
      <c r="AL8" s="21"/>
      <c r="AM8" s="18"/>
      <c r="AN8" s="19"/>
      <c r="AO8" s="20">
        <f t="shared" si="0"/>
        <v>0</v>
      </c>
      <c r="AQ8" s="22">
        <f t="shared" si="1"/>
        <v>67</v>
      </c>
    </row>
    <row r="9" spans="1:43" x14ac:dyDescent="0.25">
      <c r="A9" s="17">
        <v>7</v>
      </c>
      <c r="B9" s="17">
        <v>68</v>
      </c>
      <c r="C9" s="17" t="s">
        <v>25</v>
      </c>
      <c r="D9" s="17" t="s">
        <v>8</v>
      </c>
      <c r="E9" s="17" t="s">
        <v>26</v>
      </c>
      <c r="F9" s="18">
        <v>19</v>
      </c>
      <c r="G9" s="19">
        <v>19</v>
      </c>
      <c r="H9" s="20">
        <f>1.5*SUM(IF(OR(F9="NS",F9="DQ",F9=""),0,IF(OR(F9="RT",F9="NC",F9="B/O"),3,F9+3)),IF(OR(G9="NS",G9="DQ",G9=""),0,IF(OR(G9="RT",G9="NC",G9="B/O"),3,G9+3)))</f>
        <v>66</v>
      </c>
      <c r="I9" s="18"/>
      <c r="J9" s="19"/>
      <c r="K9" s="19"/>
      <c r="L9" s="19"/>
      <c r="M9" s="21"/>
      <c r="N9" s="18"/>
      <c r="O9" s="19"/>
      <c r="P9" s="19"/>
      <c r="Q9" s="19"/>
      <c r="R9" s="21"/>
      <c r="S9" s="18"/>
      <c r="T9" s="19"/>
      <c r="U9" s="19"/>
      <c r="V9" s="19"/>
      <c r="W9" s="21"/>
      <c r="X9" s="18"/>
      <c r="Y9" s="19"/>
      <c r="Z9" s="19"/>
      <c r="AA9" s="19"/>
      <c r="AB9" s="21"/>
      <c r="AC9" s="18"/>
      <c r="AD9" s="19"/>
      <c r="AE9" s="19"/>
      <c r="AF9" s="19"/>
      <c r="AG9" s="21"/>
      <c r="AH9" s="18"/>
      <c r="AI9" s="19"/>
      <c r="AJ9" s="19"/>
      <c r="AK9" s="19"/>
      <c r="AL9" s="21"/>
      <c r="AM9" s="18"/>
      <c r="AN9" s="19"/>
      <c r="AO9" s="20">
        <f t="shared" si="0"/>
        <v>0</v>
      </c>
      <c r="AQ9" s="22">
        <f t="shared" si="1"/>
        <v>66</v>
      </c>
    </row>
    <row r="10" spans="1:43" x14ac:dyDescent="0.25">
      <c r="A10" s="17">
        <v>8</v>
      </c>
      <c r="B10" s="17">
        <v>70</v>
      </c>
      <c r="C10" s="17" t="s">
        <v>249</v>
      </c>
      <c r="D10" s="17" t="s">
        <v>10</v>
      </c>
      <c r="E10" s="17" t="s">
        <v>250</v>
      </c>
      <c r="F10" s="18"/>
      <c r="G10" s="19"/>
      <c r="H10" s="20"/>
      <c r="I10" s="18"/>
      <c r="J10" s="19"/>
      <c r="K10" s="19"/>
      <c r="L10" s="19"/>
      <c r="M10" s="38"/>
      <c r="N10" s="18"/>
      <c r="O10" s="19">
        <v>12</v>
      </c>
      <c r="P10" s="19" t="s">
        <v>5</v>
      </c>
      <c r="Q10" s="19" t="s">
        <v>5</v>
      </c>
      <c r="R10" s="38">
        <f>SUM(N10,IF(OR(O10="NS",O10="DQ",O10=""),0,IF(OR(O10="RT",O10="NC",O10="B/O"),3,O10+3)),IF(OR(P10="NS",P10="DQ",P10=""),0,IF(OR(P10="RT",P10="NC",P10="B/O"),3,P10+3)),IF(OR(Q10="NS",Q10="DQ",Q10=""),0,IF(OR(Q10="RT",Q10="NC",Q10="B/O"),3,Q10+3)))</f>
        <v>15</v>
      </c>
      <c r="S10" s="18"/>
      <c r="T10" s="19"/>
      <c r="U10" s="19"/>
      <c r="V10" s="19"/>
      <c r="W10" s="38"/>
      <c r="X10" s="18"/>
      <c r="Y10" s="19"/>
      <c r="Z10" s="19"/>
      <c r="AA10" s="19"/>
      <c r="AB10" s="38"/>
      <c r="AC10" s="18">
        <v>3</v>
      </c>
      <c r="AD10" s="19">
        <v>15</v>
      </c>
      <c r="AE10" s="19">
        <v>15</v>
      </c>
      <c r="AF10" s="19">
        <v>9</v>
      </c>
      <c r="AG10" s="38">
        <f>SUM(AC10,IF(OR(AD10="NS",AD10="DQ",AD10=""),0,IF(OR(AD10="RT",AD10="NC",AD10="B/O"),3,AD10+3)),IF(OR(AE10="NS",AE10="DQ",AE10=""),0,IF(OR(AE10="RT",AE10="NC",AE10="B/O"),3,AE10+3)),IF(OR(AF10="NS",AF10="DQ",AF10=""),0,IF(OR(AF10="RT",AF10="NC",AF10="B/O"),3,AF10+3)))</f>
        <v>51</v>
      </c>
      <c r="AH10" s="18"/>
      <c r="AI10" s="19"/>
      <c r="AJ10" s="19"/>
      <c r="AK10" s="19"/>
      <c r="AL10" s="38"/>
      <c r="AM10" s="18"/>
      <c r="AN10" s="19"/>
      <c r="AO10" s="20">
        <f t="shared" si="0"/>
        <v>0</v>
      </c>
      <c r="AQ10" s="22">
        <f t="shared" si="1"/>
        <v>66</v>
      </c>
    </row>
    <row r="11" spans="1:43" x14ac:dyDescent="0.25">
      <c r="A11" s="17">
        <v>9</v>
      </c>
      <c r="B11" s="54">
        <v>93</v>
      </c>
      <c r="C11" s="17" t="s">
        <v>392</v>
      </c>
      <c r="D11" s="17" t="s">
        <v>65</v>
      </c>
      <c r="E11" s="17" t="s">
        <v>250</v>
      </c>
      <c r="F11" s="18"/>
      <c r="G11" s="19"/>
      <c r="H11" s="20"/>
      <c r="I11" s="18"/>
      <c r="J11" s="19"/>
      <c r="K11" s="19"/>
      <c r="L11" s="19"/>
      <c r="M11" s="38"/>
      <c r="N11" s="18"/>
      <c r="O11" s="19"/>
      <c r="P11" s="19"/>
      <c r="Q11" s="19"/>
      <c r="R11" s="38"/>
      <c r="S11" s="18"/>
      <c r="T11" s="19"/>
      <c r="U11" s="19"/>
      <c r="V11" s="19"/>
      <c r="W11" s="38"/>
      <c r="X11" s="18"/>
      <c r="Y11" s="19"/>
      <c r="Z11" s="19"/>
      <c r="AA11" s="19"/>
      <c r="AB11" s="38"/>
      <c r="AC11" s="18"/>
      <c r="AD11" s="19"/>
      <c r="AE11" s="19"/>
      <c r="AF11" s="19"/>
      <c r="AG11" s="38"/>
      <c r="AH11" s="18">
        <v>3</v>
      </c>
      <c r="AI11" s="19">
        <v>19</v>
      </c>
      <c r="AJ11" s="19">
        <v>15</v>
      </c>
      <c r="AK11" s="19">
        <v>15</v>
      </c>
      <c r="AL11" s="38">
        <f>SUM(AH11,IF(OR(AI11="NS",AI11="DQ",AI11=""),0,IF(OR(AI11="RT",AI11="NC",AI11="B/O"),3,AI11+3)),IF(OR(AJ11="NS",AJ11="DQ",AJ11=""),0,IF(OR(AJ11="RT",AJ11="NC",AJ11="B/O"),3,AJ11+3)),IF(OR(AK11="NS",AK11="DQ",AK11=""),0,IF(OR(AK11="RT",AK11="NC",AK11="B/O"),3,AK11+3)))</f>
        <v>61</v>
      </c>
      <c r="AM11" s="18"/>
      <c r="AN11" s="19"/>
      <c r="AO11" s="20">
        <f t="shared" si="0"/>
        <v>0</v>
      </c>
      <c r="AQ11" s="22">
        <f t="shared" si="1"/>
        <v>61</v>
      </c>
    </row>
    <row r="12" spans="1:43" x14ac:dyDescent="0.25">
      <c r="A12" s="17">
        <v>10</v>
      </c>
      <c r="B12" s="17">
        <v>6</v>
      </c>
      <c r="C12" s="17" t="s">
        <v>37</v>
      </c>
      <c r="D12" s="17" t="s">
        <v>8</v>
      </c>
      <c r="E12" s="17" t="s">
        <v>38</v>
      </c>
      <c r="F12" s="18">
        <v>5</v>
      </c>
      <c r="G12" s="19">
        <v>7</v>
      </c>
      <c r="H12" s="20">
        <f>1.5*SUM(IF(OR(F12="NS",F12="DQ",F12=""),0,IF(OR(F12="RT",F12="NC",F12="B/O"),3,F12+3)),IF(OR(G12="NS",G12="DQ",G12=""),0,IF(OR(G12="RT",G12="NC",G12="B/O"),3,G12+3)))</f>
        <v>27</v>
      </c>
      <c r="I12" s="18"/>
      <c r="J12" s="19"/>
      <c r="K12" s="19"/>
      <c r="L12" s="19"/>
      <c r="M12" s="38"/>
      <c r="N12" s="18"/>
      <c r="O12" s="19"/>
      <c r="P12" s="19"/>
      <c r="Q12" s="19"/>
      <c r="R12" s="38"/>
      <c r="S12" s="18"/>
      <c r="T12" s="19"/>
      <c r="U12" s="19"/>
      <c r="V12" s="19"/>
      <c r="W12" s="38"/>
      <c r="X12" s="18"/>
      <c r="Y12" s="19"/>
      <c r="Z12" s="19"/>
      <c r="AA12" s="19"/>
      <c r="AB12" s="38"/>
      <c r="AC12" s="18"/>
      <c r="AD12" s="19"/>
      <c r="AE12" s="19"/>
      <c r="AF12" s="19"/>
      <c r="AG12" s="38"/>
      <c r="AH12" s="18">
        <v>3</v>
      </c>
      <c r="AI12" s="19">
        <v>7</v>
      </c>
      <c r="AJ12" s="19">
        <v>7</v>
      </c>
      <c r="AK12" s="19">
        <v>7</v>
      </c>
      <c r="AL12" s="38">
        <f>SUM(AH12,IF(OR(AI12="NS",AI12="DQ",AI12=""),0,IF(OR(AI12="RT",AI12="NC",AI12="B/O"),3,AI12+3)),IF(OR(AJ12="NS",AJ12="DQ",AJ12=""),0,IF(OR(AJ12="RT",AJ12="NC",AJ12="B/O"),3,AJ12+3)),IF(OR(AK12="NS",AK12="DQ",AK12=""),0,IF(OR(AK12="RT",AK12="NC",AK12="B/O"),3,AK12+3)))</f>
        <v>33</v>
      </c>
      <c r="AM12" s="18"/>
      <c r="AN12" s="19"/>
      <c r="AO12" s="20">
        <f t="shared" si="0"/>
        <v>0</v>
      </c>
      <c r="AQ12" s="22">
        <f t="shared" si="1"/>
        <v>60</v>
      </c>
    </row>
    <row r="13" spans="1:43" x14ac:dyDescent="0.25">
      <c r="A13" s="17">
        <v>11</v>
      </c>
      <c r="B13" s="17">
        <v>58</v>
      </c>
      <c r="C13" s="17" t="s">
        <v>360</v>
      </c>
      <c r="D13" s="17" t="s">
        <v>8</v>
      </c>
      <c r="E13" s="17" t="s">
        <v>157</v>
      </c>
      <c r="F13" s="18"/>
      <c r="G13" s="19"/>
      <c r="H13" s="20"/>
      <c r="I13" s="18"/>
      <c r="J13" s="19"/>
      <c r="K13" s="19"/>
      <c r="L13" s="19"/>
      <c r="M13" s="38"/>
      <c r="N13" s="18"/>
      <c r="O13" s="19"/>
      <c r="P13" s="19"/>
      <c r="Q13" s="19"/>
      <c r="R13" s="38"/>
      <c r="S13" s="18"/>
      <c r="T13" s="19"/>
      <c r="U13" s="19"/>
      <c r="V13" s="19"/>
      <c r="W13" s="38"/>
      <c r="X13" s="18"/>
      <c r="Y13" s="19"/>
      <c r="Z13" s="19"/>
      <c r="AA13" s="19"/>
      <c r="AB13" s="38"/>
      <c r="AC13" s="18">
        <v>3</v>
      </c>
      <c r="AD13" s="19">
        <v>12</v>
      </c>
      <c r="AE13" s="19">
        <v>12</v>
      </c>
      <c r="AF13" s="19">
        <v>15</v>
      </c>
      <c r="AG13" s="38">
        <f>SUM(AC13,IF(OR(AD13="NS",AD13="DQ",AD13=""),0,IF(OR(AD13="RT",AD13="NC",AD13="B/O"),3,AD13+3)),IF(OR(AE13="NS",AE13="DQ",AE13=""),0,IF(OR(AE13="RT",AE13="NC",AE13="B/O"),3,AE13+3)),IF(OR(AF13="NS",AF13="DQ",AF13=""),0,IF(OR(AF13="RT",AF13="NC",AF13="B/O"),3,AF13+3)))</f>
        <v>51</v>
      </c>
      <c r="AH13" s="18"/>
      <c r="AI13" s="19"/>
      <c r="AJ13" s="19"/>
      <c r="AK13" s="19"/>
      <c r="AL13" s="38"/>
      <c r="AM13" s="18"/>
      <c r="AN13" s="19"/>
      <c r="AO13" s="20">
        <f t="shared" si="0"/>
        <v>0</v>
      </c>
      <c r="AQ13" s="22">
        <f t="shared" si="1"/>
        <v>51</v>
      </c>
    </row>
    <row r="14" spans="1:43" x14ac:dyDescent="0.25">
      <c r="A14" s="17">
        <v>12</v>
      </c>
      <c r="B14" s="17">
        <v>70</v>
      </c>
      <c r="C14" s="17" t="s">
        <v>393</v>
      </c>
      <c r="D14" s="17" t="s">
        <v>9</v>
      </c>
      <c r="E14" s="17" t="s">
        <v>157</v>
      </c>
      <c r="F14" s="18"/>
      <c r="G14" s="19"/>
      <c r="H14" s="20"/>
      <c r="I14" s="18"/>
      <c r="J14" s="19"/>
      <c r="K14" s="19"/>
      <c r="L14" s="19"/>
      <c r="M14" s="42"/>
      <c r="N14" s="18"/>
      <c r="O14" s="19"/>
      <c r="P14" s="19"/>
      <c r="Q14" s="19"/>
      <c r="R14" s="42"/>
      <c r="S14" s="18"/>
      <c r="T14" s="19"/>
      <c r="U14" s="19"/>
      <c r="V14" s="19"/>
      <c r="W14" s="42"/>
      <c r="X14" s="18"/>
      <c r="Y14" s="19"/>
      <c r="Z14" s="19"/>
      <c r="AA14" s="19"/>
      <c r="AB14" s="42"/>
      <c r="AC14" s="18"/>
      <c r="AD14" s="19"/>
      <c r="AE14" s="19"/>
      <c r="AF14" s="19"/>
      <c r="AG14" s="42"/>
      <c r="AH14" s="18">
        <v>3</v>
      </c>
      <c r="AI14" s="19">
        <v>15</v>
      </c>
      <c r="AJ14" s="19">
        <v>12</v>
      </c>
      <c r="AK14" s="19">
        <v>12</v>
      </c>
      <c r="AL14" s="42">
        <f>SUM(AH14,IF(OR(AI14="NS",AI14="DQ",AI14=""),0,IF(OR(AI14="RT",AI14="NC",AI14="B/O"),3,AI14+3)),IF(OR(AJ14="NS",AJ14="DQ",AJ14=""),0,IF(OR(AJ14="RT",AJ14="NC",AJ14="B/O"),3,AJ14+3)),IF(OR(AK14="NS",AK14="DQ",AK14=""),0,IF(OR(AK14="RT",AK14="NC",AK14="B/O"),3,AK14+3)))</f>
        <v>51</v>
      </c>
      <c r="AM14" s="18"/>
      <c r="AN14" s="19"/>
      <c r="AO14" s="20">
        <f t="shared" si="0"/>
        <v>0</v>
      </c>
      <c r="AQ14" s="22">
        <f t="shared" si="1"/>
        <v>51</v>
      </c>
    </row>
    <row r="15" spans="1:43" x14ac:dyDescent="0.25">
      <c r="A15" s="17">
        <v>13</v>
      </c>
      <c r="B15" s="17">
        <v>91</v>
      </c>
      <c r="C15" s="17" t="s">
        <v>163</v>
      </c>
      <c r="D15" s="17" t="s">
        <v>9</v>
      </c>
      <c r="E15" s="17" t="s">
        <v>164</v>
      </c>
      <c r="F15" s="18"/>
      <c r="G15" s="19"/>
      <c r="H15" s="20"/>
      <c r="I15" s="18">
        <v>3</v>
      </c>
      <c r="J15" s="19">
        <v>12</v>
      </c>
      <c r="K15" s="19">
        <v>15</v>
      </c>
      <c r="L15" s="19" t="s">
        <v>7</v>
      </c>
      <c r="M15" s="42">
        <f>SUM(I15,IF(OR(J15="NS",J15="DQ",J15=""),0,IF(OR(J15="RT",J15="NC",J15="B/O"),3,J15+3)),IF(OR(K15="NS",K15="DQ",K15=""),0,IF(OR(K15="RT",K15="NC",K15="B/O"),3,K15+3)),IF(OR(L15="NS",L15="DQ",L15=""),0,IF(OR(L15="RT",L15="NC",L15="B/O"),3,L15+3)))</f>
        <v>39</v>
      </c>
      <c r="N15" s="18"/>
      <c r="O15" s="19"/>
      <c r="P15" s="19"/>
      <c r="Q15" s="19"/>
      <c r="R15" s="42"/>
      <c r="S15" s="18"/>
      <c r="T15" s="19"/>
      <c r="U15" s="19"/>
      <c r="V15" s="19"/>
      <c r="W15" s="42"/>
      <c r="X15" s="18">
        <v>4</v>
      </c>
      <c r="Y15" s="19">
        <v>3</v>
      </c>
      <c r="Z15" s="19" t="s">
        <v>5</v>
      </c>
      <c r="AA15" s="19" t="s">
        <v>5</v>
      </c>
      <c r="AB15" s="42">
        <f>SUM(X15,IF(OR(Y15="NS",Y15="DQ",Y15=""),0,IF(OR(Y15="RT",Y15="NC",Y15="B/O"),3,Y15+3)),IF(OR(Z15="NS",Z15="DQ",Z15=""),0,IF(OR(Z15="RT",Z15="NC",Z15="B/O"),3,Z15+3)),IF(OR(AA15="NS",AA15="DQ",AA15=""),0,IF(OR(AA15="RT",AA15="NC",AA15="B/O"),3,AA15+3)))</f>
        <v>10</v>
      </c>
      <c r="AC15" s="18"/>
      <c r="AD15" s="19"/>
      <c r="AE15" s="19"/>
      <c r="AF15" s="19"/>
      <c r="AG15" s="42"/>
      <c r="AH15" s="18"/>
      <c r="AI15" s="19"/>
      <c r="AJ15" s="19"/>
      <c r="AK15" s="19"/>
      <c r="AL15" s="42"/>
      <c r="AM15" s="18"/>
      <c r="AN15" s="19"/>
      <c r="AO15" s="20">
        <f t="shared" si="0"/>
        <v>0</v>
      </c>
      <c r="AQ15" s="22">
        <f t="shared" si="1"/>
        <v>49</v>
      </c>
    </row>
    <row r="16" spans="1:43" x14ac:dyDescent="0.25">
      <c r="A16" s="17">
        <v>14</v>
      </c>
      <c r="B16" s="17">
        <v>99</v>
      </c>
      <c r="C16" s="17" t="s">
        <v>156</v>
      </c>
      <c r="D16" s="17" t="s">
        <v>9</v>
      </c>
      <c r="E16" s="17" t="s">
        <v>157</v>
      </c>
      <c r="F16" s="18"/>
      <c r="G16" s="19"/>
      <c r="H16" s="20"/>
      <c r="I16" s="18">
        <v>4</v>
      </c>
      <c r="J16" s="19">
        <v>15</v>
      </c>
      <c r="K16" s="19">
        <v>19</v>
      </c>
      <c r="L16" s="19" t="s">
        <v>7</v>
      </c>
      <c r="M16" s="42">
        <f>SUM(I16,IF(OR(J16="NS",J16="DQ",J16=""),0,IF(OR(J16="RT",J16="NC",J16="B/O"),3,J16+3)),IF(OR(K16="NS",K16="DQ",K16=""),0,IF(OR(K16="RT",K16="NC",K16="B/O"),3,K16+3)),IF(OR(L16="NS",L16="DQ",L16=""),0,IF(OR(L16="RT",L16="NC",L16="B/O"),3,L16+3)))</f>
        <v>47</v>
      </c>
      <c r="N16" s="18"/>
      <c r="O16" s="19"/>
      <c r="P16" s="19"/>
      <c r="Q16" s="19"/>
      <c r="R16" s="42"/>
      <c r="S16" s="18"/>
      <c r="T16" s="19"/>
      <c r="U16" s="19"/>
      <c r="V16" s="19"/>
      <c r="W16" s="42"/>
      <c r="X16" s="18"/>
      <c r="Y16" s="19"/>
      <c r="Z16" s="19"/>
      <c r="AA16" s="19"/>
      <c r="AB16" s="42"/>
      <c r="AC16" s="18"/>
      <c r="AD16" s="19"/>
      <c r="AE16" s="19"/>
      <c r="AF16" s="19"/>
      <c r="AG16" s="42"/>
      <c r="AH16" s="18"/>
      <c r="AI16" s="19"/>
      <c r="AJ16" s="19"/>
      <c r="AK16" s="19"/>
      <c r="AL16" s="42"/>
      <c r="AM16" s="18"/>
      <c r="AN16" s="19"/>
      <c r="AO16" s="20">
        <f t="shared" si="0"/>
        <v>0</v>
      </c>
      <c r="AQ16" s="22">
        <f t="shared" si="1"/>
        <v>47</v>
      </c>
    </row>
    <row r="17" spans="1:43" s="50" customFormat="1" x14ac:dyDescent="0.25">
      <c r="A17" s="50">
        <v>15</v>
      </c>
      <c r="B17" s="50">
        <v>55</v>
      </c>
      <c r="C17" s="50" t="s">
        <v>27</v>
      </c>
      <c r="D17" s="50" t="s">
        <v>28</v>
      </c>
      <c r="E17" s="50" t="s">
        <v>29</v>
      </c>
      <c r="F17" s="19">
        <v>15</v>
      </c>
      <c r="G17" s="19">
        <v>5</v>
      </c>
      <c r="H17" s="20">
        <f>1.5*SUM(IF(OR(F17="NS",F17="DQ",F17=""),0,IF(OR(F17="RT",F17="NC",F17="B/O"),3,F17+3)),IF(OR(G17="NS",G17="DQ",G17=""),0,IF(OR(G17="RT",G17="NC",G17="B/O"),3,G17+3)))</f>
        <v>39</v>
      </c>
      <c r="I17" s="18"/>
      <c r="J17" s="19"/>
      <c r="K17" s="19"/>
      <c r="L17" s="19"/>
      <c r="M17" s="49"/>
      <c r="N17" s="18"/>
      <c r="O17" s="19"/>
      <c r="P17" s="19"/>
      <c r="Q17" s="19"/>
      <c r="R17" s="49"/>
      <c r="S17" s="18"/>
      <c r="T17" s="19"/>
      <c r="U17" s="19"/>
      <c r="V17" s="19"/>
      <c r="W17" s="49"/>
      <c r="X17" s="18"/>
      <c r="Y17" s="19"/>
      <c r="Z17" s="19"/>
      <c r="AA17" s="19"/>
      <c r="AB17" s="49"/>
      <c r="AC17" s="18"/>
      <c r="AD17" s="19"/>
      <c r="AE17" s="19"/>
      <c r="AF17" s="19"/>
      <c r="AG17" s="49"/>
      <c r="AH17" s="18"/>
      <c r="AI17" s="19"/>
      <c r="AJ17" s="19"/>
      <c r="AK17" s="19"/>
      <c r="AL17" s="49"/>
      <c r="AM17" s="18"/>
      <c r="AN17" s="19"/>
      <c r="AO17" s="20">
        <f t="shared" si="0"/>
        <v>0</v>
      </c>
      <c r="AQ17" s="22">
        <f t="shared" si="1"/>
        <v>39</v>
      </c>
    </row>
    <row r="18" spans="1:43" s="50" customFormat="1" x14ac:dyDescent="0.25">
      <c r="A18" s="50">
        <v>16</v>
      </c>
      <c r="B18" s="50">
        <v>59</v>
      </c>
      <c r="C18" s="50" t="s">
        <v>35</v>
      </c>
      <c r="D18" s="50" t="s">
        <v>9</v>
      </c>
      <c r="E18" s="50" t="s">
        <v>36</v>
      </c>
      <c r="F18" s="19">
        <v>7</v>
      </c>
      <c r="G18" s="19">
        <v>12</v>
      </c>
      <c r="H18" s="20">
        <f>1.5*SUM(IF(OR(F18="NS",F18="DQ",F18=""),0,IF(OR(F18="RT",F18="NC",F18="B/O"),3,F18+3)),IF(OR(G18="NS",G18="DQ",G18=""),0,IF(OR(G18="RT",G18="NC",G18="B/O"),3,G18+3)))</f>
        <v>37.5</v>
      </c>
      <c r="I18" s="18"/>
      <c r="J18" s="19"/>
      <c r="K18" s="19"/>
      <c r="L18" s="19"/>
      <c r="M18" s="49"/>
      <c r="N18" s="18"/>
      <c r="O18" s="19"/>
      <c r="P18" s="19"/>
      <c r="Q18" s="19"/>
      <c r="R18" s="49"/>
      <c r="S18" s="18"/>
      <c r="T18" s="19"/>
      <c r="U18" s="19"/>
      <c r="V18" s="19"/>
      <c r="W18" s="49"/>
      <c r="X18" s="18"/>
      <c r="Y18" s="19"/>
      <c r="Z18" s="19"/>
      <c r="AA18" s="19"/>
      <c r="AB18" s="49"/>
      <c r="AC18" s="18"/>
      <c r="AD18" s="19"/>
      <c r="AE18" s="19"/>
      <c r="AF18" s="19"/>
      <c r="AG18" s="49"/>
      <c r="AH18" s="18"/>
      <c r="AI18" s="19"/>
      <c r="AJ18" s="19"/>
      <c r="AK18" s="19"/>
      <c r="AL18" s="49"/>
      <c r="AM18" s="18"/>
      <c r="AN18" s="19"/>
      <c r="AO18" s="20">
        <f t="shared" si="0"/>
        <v>0</v>
      </c>
      <c r="AQ18" s="22">
        <f t="shared" si="1"/>
        <v>37.5</v>
      </c>
    </row>
    <row r="19" spans="1:43" s="50" customFormat="1" x14ac:dyDescent="0.25">
      <c r="A19" s="50">
        <v>17</v>
      </c>
      <c r="B19" s="50">
        <v>28</v>
      </c>
      <c r="C19" s="50" t="s">
        <v>33</v>
      </c>
      <c r="D19" s="50" t="s">
        <v>9</v>
      </c>
      <c r="E19" s="50" t="s">
        <v>34</v>
      </c>
      <c r="F19" s="19">
        <v>9</v>
      </c>
      <c r="G19" s="19">
        <v>9</v>
      </c>
      <c r="H19" s="20">
        <f>1.5*SUM(IF(OR(F19="NS",F19="DQ",F19=""),0,IF(OR(F19="RT",F19="NC",F19="B/O"),3,F19+3)),IF(OR(G19="NS",G19="DQ",G19=""),0,IF(OR(G19="RT",G19="NC",G19="B/O"),3,G19+3)))</f>
        <v>36</v>
      </c>
      <c r="I19" s="18"/>
      <c r="J19" s="19"/>
      <c r="K19" s="19"/>
      <c r="L19" s="19"/>
      <c r="M19" s="49"/>
      <c r="N19" s="18"/>
      <c r="O19" s="19"/>
      <c r="P19" s="19"/>
      <c r="Q19" s="19"/>
      <c r="R19" s="49"/>
      <c r="S19" s="18"/>
      <c r="T19" s="19"/>
      <c r="U19" s="19"/>
      <c r="V19" s="19"/>
      <c r="W19" s="49"/>
      <c r="X19" s="18"/>
      <c r="Y19" s="19"/>
      <c r="Z19" s="19"/>
      <c r="AA19" s="19"/>
      <c r="AB19" s="49"/>
      <c r="AC19" s="18"/>
      <c r="AD19" s="19"/>
      <c r="AE19" s="19"/>
      <c r="AF19" s="19"/>
      <c r="AG19" s="49"/>
      <c r="AH19" s="18"/>
      <c r="AI19" s="19"/>
      <c r="AJ19" s="19"/>
      <c r="AK19" s="19"/>
      <c r="AL19" s="49"/>
      <c r="AM19" s="18"/>
      <c r="AN19" s="19"/>
      <c r="AO19" s="20">
        <f t="shared" si="0"/>
        <v>0</v>
      </c>
      <c r="AQ19" s="22">
        <f t="shared" si="1"/>
        <v>36</v>
      </c>
    </row>
    <row r="20" spans="1:43" s="50" customFormat="1" x14ac:dyDescent="0.25">
      <c r="A20" s="50">
        <v>18</v>
      </c>
      <c r="B20" s="50">
        <v>87</v>
      </c>
      <c r="C20" s="50" t="s">
        <v>395</v>
      </c>
      <c r="D20" s="50" t="s">
        <v>9</v>
      </c>
      <c r="E20" s="50" t="s">
        <v>396</v>
      </c>
      <c r="F20" s="19"/>
      <c r="G20" s="19"/>
      <c r="H20" s="20"/>
      <c r="I20" s="18"/>
      <c r="J20" s="19"/>
      <c r="K20" s="19"/>
      <c r="L20" s="19"/>
      <c r="M20" s="49"/>
      <c r="N20" s="18"/>
      <c r="O20" s="19"/>
      <c r="P20" s="19"/>
      <c r="Q20" s="19"/>
      <c r="R20" s="49"/>
      <c r="S20" s="18"/>
      <c r="T20" s="19"/>
      <c r="U20" s="19"/>
      <c r="V20" s="19"/>
      <c r="W20" s="49"/>
      <c r="X20" s="18"/>
      <c r="Y20" s="19"/>
      <c r="Z20" s="19"/>
      <c r="AA20" s="19"/>
      <c r="AB20" s="49"/>
      <c r="AC20" s="18"/>
      <c r="AD20" s="19"/>
      <c r="AE20" s="19"/>
      <c r="AF20" s="19"/>
      <c r="AG20" s="49"/>
      <c r="AH20" s="18"/>
      <c r="AI20" s="19">
        <v>9</v>
      </c>
      <c r="AJ20" s="19">
        <v>9</v>
      </c>
      <c r="AK20" s="19">
        <v>9</v>
      </c>
      <c r="AL20" s="49">
        <f>SUM(AH20,IF(OR(AI20="NS",AI20="DQ",AI20=""),0,IF(OR(AI20="RT",AI20="NC",AI20="B/O"),3,AI20+3)),IF(OR(AJ20="NS",AJ20="DQ",AJ20=""),0,IF(OR(AJ20="RT",AJ20="NC",AJ20="B/O"),3,AJ20+3)),IF(OR(AK20="NS",AK20="DQ",AK20=""),0,IF(OR(AK20="RT",AK20="NC",AK20="B/O"),3,AK20+3)))</f>
        <v>36</v>
      </c>
      <c r="AM20" s="18"/>
      <c r="AN20" s="19"/>
      <c r="AO20" s="20">
        <f t="shared" si="0"/>
        <v>0</v>
      </c>
      <c r="AQ20" s="22">
        <f t="shared" si="1"/>
        <v>36</v>
      </c>
    </row>
    <row r="21" spans="1:43" s="50" customFormat="1" x14ac:dyDescent="0.25">
      <c r="A21" s="50">
        <v>19</v>
      </c>
      <c r="B21" s="50">
        <v>21</v>
      </c>
      <c r="C21" s="50" t="s">
        <v>362</v>
      </c>
      <c r="D21" s="50" t="s">
        <v>31</v>
      </c>
      <c r="E21" s="50" t="s">
        <v>250</v>
      </c>
      <c r="F21" s="19"/>
      <c r="G21" s="19"/>
      <c r="H21" s="20"/>
      <c r="I21" s="18"/>
      <c r="J21" s="19"/>
      <c r="K21" s="19"/>
      <c r="L21" s="19"/>
      <c r="M21" s="49"/>
      <c r="N21" s="18"/>
      <c r="O21" s="19"/>
      <c r="P21" s="19"/>
      <c r="Q21" s="19"/>
      <c r="R21" s="49"/>
      <c r="S21" s="18"/>
      <c r="T21" s="19"/>
      <c r="U21" s="19"/>
      <c r="V21" s="19"/>
      <c r="W21" s="49"/>
      <c r="X21" s="18"/>
      <c r="Y21" s="19"/>
      <c r="Z21" s="19"/>
      <c r="AA21" s="19"/>
      <c r="AB21" s="49"/>
      <c r="AC21" s="18">
        <v>3</v>
      </c>
      <c r="AD21" s="19">
        <v>2</v>
      </c>
      <c r="AE21" s="19">
        <v>3</v>
      </c>
      <c r="AF21" s="19">
        <v>3</v>
      </c>
      <c r="AG21" s="49">
        <f>SUM(AC21,IF(OR(AD21="NS",AD21="DQ",AD21=""),0,IF(OR(AD21="RT",AD21="NC",AD21="B/O"),3,AD21+3)),IF(OR(AE21="NS",AE21="DQ",AE21=""),0,IF(OR(AE21="RT",AE21="NC",AE21="B/O"),3,AE21+3)),IF(OR(AF21="NS",AF21="DQ",AF21=""),0,IF(OR(AF21="RT",AF21="NC",AF21="B/O"),3,AF21+3)))</f>
        <v>20</v>
      </c>
      <c r="AH21" s="18"/>
      <c r="AI21" s="19"/>
      <c r="AJ21" s="19"/>
      <c r="AK21" s="19"/>
      <c r="AL21" s="49"/>
      <c r="AM21" s="18"/>
      <c r="AN21" s="19"/>
      <c r="AO21" s="20">
        <f t="shared" si="0"/>
        <v>0</v>
      </c>
      <c r="AQ21" s="22">
        <f t="shared" si="1"/>
        <v>20</v>
      </c>
    </row>
    <row r="22" spans="1:43" s="54" customFormat="1" x14ac:dyDescent="0.25">
      <c r="A22" s="54">
        <v>20</v>
      </c>
      <c r="B22" s="54">
        <v>17</v>
      </c>
      <c r="C22" s="54" t="s">
        <v>361</v>
      </c>
      <c r="D22" s="54" t="s">
        <v>10</v>
      </c>
      <c r="E22" s="54" t="s">
        <v>157</v>
      </c>
      <c r="F22" s="19"/>
      <c r="G22" s="19"/>
      <c r="H22" s="20"/>
      <c r="I22" s="18"/>
      <c r="J22" s="19"/>
      <c r="K22" s="19"/>
      <c r="L22" s="19"/>
      <c r="M22" s="53"/>
      <c r="N22" s="18"/>
      <c r="O22" s="19"/>
      <c r="P22" s="19"/>
      <c r="Q22" s="19"/>
      <c r="R22" s="53"/>
      <c r="S22" s="18"/>
      <c r="T22" s="19"/>
      <c r="U22" s="19"/>
      <c r="V22" s="19"/>
      <c r="W22" s="53"/>
      <c r="X22" s="18"/>
      <c r="Y22" s="19"/>
      <c r="Z22" s="19"/>
      <c r="AA22" s="19"/>
      <c r="AB22" s="53"/>
      <c r="AC22" s="18">
        <v>3</v>
      </c>
      <c r="AD22" s="19">
        <v>5</v>
      </c>
      <c r="AE22" s="19">
        <v>4</v>
      </c>
      <c r="AF22" s="19" t="s">
        <v>5</v>
      </c>
      <c r="AG22" s="53">
        <f>SUM(AC22,IF(OR(AD22="NS",AD22="DQ",AD22=""),0,IF(OR(AD22="RT",AD22="NC",AD22="B/O"),3,AD22+3)),IF(OR(AE22="NS",AE22="DQ",AE22=""),0,IF(OR(AE22="RT",AE22="NC",AE22="B/O"),3,AE22+3)),IF(OR(AF22="NS",AF22="DQ",AF22=""),0,IF(OR(AF22="RT",AF22="NC",AF22="B/O"),3,AF22+3)))</f>
        <v>18</v>
      </c>
      <c r="AH22" s="18"/>
      <c r="AI22" s="19"/>
      <c r="AJ22" s="19"/>
      <c r="AK22" s="19"/>
      <c r="AL22" s="53"/>
      <c r="AM22" s="18"/>
      <c r="AN22" s="19"/>
      <c r="AO22" s="20">
        <f t="shared" si="0"/>
        <v>0</v>
      </c>
      <c r="AQ22" s="22">
        <f t="shared" si="1"/>
        <v>18</v>
      </c>
    </row>
    <row r="23" spans="1:43" s="54" customFormat="1" x14ac:dyDescent="0.25">
      <c r="A23" s="54">
        <v>21</v>
      </c>
      <c r="B23" s="54">
        <v>44</v>
      </c>
      <c r="C23" s="54" t="s">
        <v>364</v>
      </c>
      <c r="D23" s="54" t="s">
        <v>8</v>
      </c>
      <c r="E23" s="54" t="s">
        <v>365</v>
      </c>
      <c r="F23" s="19"/>
      <c r="G23" s="19"/>
      <c r="H23" s="20"/>
      <c r="I23" s="18"/>
      <c r="J23" s="19"/>
      <c r="K23" s="19"/>
      <c r="L23" s="19"/>
      <c r="M23" s="53"/>
      <c r="N23" s="18"/>
      <c r="O23" s="19"/>
      <c r="P23" s="19"/>
      <c r="Q23" s="19"/>
      <c r="R23" s="53"/>
      <c r="S23" s="18"/>
      <c r="T23" s="19"/>
      <c r="U23" s="19"/>
      <c r="V23" s="19"/>
      <c r="W23" s="53"/>
      <c r="X23" s="18"/>
      <c r="Y23" s="19"/>
      <c r="Z23" s="19"/>
      <c r="AA23" s="19"/>
      <c r="AB23" s="53"/>
      <c r="AC23" s="18">
        <v>3</v>
      </c>
      <c r="AD23" s="19">
        <v>1</v>
      </c>
      <c r="AE23" s="19">
        <v>1</v>
      </c>
      <c r="AF23" s="19">
        <v>1</v>
      </c>
      <c r="AG23" s="53">
        <f>SUM(AC23,IF(OR(AD23="NS",AD23="DQ",AD23=""),0,IF(OR(AD23="RT",AD23="NC",AD23="B/O"),3,AD23+3)),IF(OR(AE23="NS",AE23="DQ",AE23=""),0,IF(OR(AE23="RT",AE23="NC",AE23="B/O"),3,AE23+3)),IF(OR(AF23="NS",AF23="DQ",AF23=""),0,IF(OR(AF23="RT",AF23="NC",AF23="B/O"),3,AF23+3)))</f>
        <v>15</v>
      </c>
      <c r="AH23" s="18"/>
      <c r="AI23" s="19"/>
      <c r="AJ23" s="19"/>
      <c r="AK23" s="19"/>
      <c r="AL23" s="53"/>
      <c r="AM23" s="18"/>
      <c r="AN23" s="19"/>
      <c r="AO23" s="20">
        <f t="shared" si="0"/>
        <v>0</v>
      </c>
      <c r="AQ23" s="22">
        <f t="shared" si="1"/>
        <v>15</v>
      </c>
    </row>
    <row r="24" spans="1:43" s="54" customFormat="1" x14ac:dyDescent="0.25">
      <c r="A24" s="54">
        <v>22</v>
      </c>
      <c r="B24" s="54">
        <v>6</v>
      </c>
      <c r="C24" s="54" t="s">
        <v>457</v>
      </c>
      <c r="D24" s="54" t="s">
        <v>9</v>
      </c>
      <c r="E24" s="54" t="s">
        <v>458</v>
      </c>
      <c r="F24" s="19"/>
      <c r="G24" s="19"/>
      <c r="H24" s="20"/>
      <c r="I24" s="18"/>
      <c r="J24" s="19"/>
      <c r="K24" s="19"/>
      <c r="L24" s="19"/>
      <c r="M24" s="53"/>
      <c r="N24" s="18"/>
      <c r="O24" s="19"/>
      <c r="P24" s="19"/>
      <c r="Q24" s="19"/>
      <c r="R24" s="53"/>
      <c r="S24" s="18"/>
      <c r="T24" s="19"/>
      <c r="U24" s="19"/>
      <c r="V24" s="19"/>
      <c r="W24" s="53"/>
      <c r="X24" s="18"/>
      <c r="Y24" s="19"/>
      <c r="Z24" s="19"/>
      <c r="AA24" s="19"/>
      <c r="AB24" s="53"/>
      <c r="AC24" s="18"/>
      <c r="AD24" s="19"/>
      <c r="AE24" s="19"/>
      <c r="AF24" s="19"/>
      <c r="AG24" s="53"/>
      <c r="AH24" s="18"/>
      <c r="AI24" s="19"/>
      <c r="AJ24" s="19"/>
      <c r="AK24" s="19"/>
      <c r="AL24" s="53"/>
      <c r="AM24" s="18">
        <v>3</v>
      </c>
      <c r="AN24" s="19">
        <v>6</v>
      </c>
      <c r="AO24" s="20">
        <f t="shared" si="0"/>
        <v>12</v>
      </c>
      <c r="AQ24" s="22">
        <f t="shared" si="1"/>
        <v>12</v>
      </c>
    </row>
    <row r="25" spans="1:43" s="54" customFormat="1" x14ac:dyDescent="0.25">
      <c r="A25" s="54">
        <v>23</v>
      </c>
      <c r="B25" s="54">
        <v>66</v>
      </c>
      <c r="C25" s="54" t="s">
        <v>383</v>
      </c>
      <c r="E25" s="54" t="s">
        <v>32</v>
      </c>
      <c r="F25" s="19"/>
      <c r="G25" s="19"/>
      <c r="H25" s="20"/>
      <c r="I25" s="18"/>
      <c r="J25" s="19"/>
      <c r="K25" s="19"/>
      <c r="L25" s="19"/>
      <c r="M25" s="53"/>
      <c r="N25" s="18"/>
      <c r="O25" s="19"/>
      <c r="P25" s="19"/>
      <c r="Q25" s="19"/>
      <c r="R25" s="53"/>
      <c r="S25" s="18"/>
      <c r="T25" s="19"/>
      <c r="U25" s="19"/>
      <c r="V25" s="19"/>
      <c r="W25" s="53"/>
      <c r="X25" s="18"/>
      <c r="Y25" s="19"/>
      <c r="Z25" s="19"/>
      <c r="AA25" s="19"/>
      <c r="AB25" s="53"/>
      <c r="AC25" s="18"/>
      <c r="AD25" s="19"/>
      <c r="AE25" s="19">
        <v>7</v>
      </c>
      <c r="AF25" s="19"/>
      <c r="AG25" s="53">
        <f>SUM(AC25,IF(OR(AD25="NS",AD25="DQ",AD25=""),0,IF(OR(AD25="RT",AD25="NC",AD25="B/O"),3,AD25+3)),IF(OR(AE25="NS",AE25="DQ",AE25=""),0,IF(OR(AE25="RT",AE25="NC",AE25="B/O"),3,AE25+3)),IF(OR(AF25="NS",AF25="DQ",AF25=""),0,IF(OR(AF25="RT",AF25="NC",AF25="B/O"),3,AF25+3)))</f>
        <v>10</v>
      </c>
      <c r="AH25" s="18"/>
      <c r="AI25" s="19"/>
      <c r="AJ25" s="19"/>
      <c r="AK25" s="19"/>
      <c r="AL25" s="53"/>
      <c r="AM25" s="18"/>
      <c r="AN25" s="19"/>
      <c r="AO25" s="20">
        <f t="shared" si="0"/>
        <v>0</v>
      </c>
      <c r="AQ25" s="22">
        <f t="shared" si="1"/>
        <v>10</v>
      </c>
    </row>
    <row r="26" spans="1:43" s="61" customFormat="1" x14ac:dyDescent="0.25">
      <c r="A26" s="61">
        <v>24</v>
      </c>
      <c r="B26" s="61">
        <v>98</v>
      </c>
      <c r="C26" s="61" t="s">
        <v>160</v>
      </c>
      <c r="D26" s="61" t="s">
        <v>161</v>
      </c>
      <c r="E26" s="61" t="s">
        <v>162</v>
      </c>
      <c r="F26" s="19"/>
      <c r="G26" s="19"/>
      <c r="H26" s="20"/>
      <c r="I26" s="18">
        <v>3</v>
      </c>
      <c r="J26" s="19" t="s">
        <v>7</v>
      </c>
      <c r="K26" s="19" t="s">
        <v>5</v>
      </c>
      <c r="L26" s="19" t="s">
        <v>5</v>
      </c>
      <c r="M26" s="60">
        <f>SUM(I26,IF(OR(J26="NS",J26="DQ",J26=""),0,IF(OR(J26="RT",J26="NC",J26="B/O"),3,J26+3)),IF(OR(K26="NS",K26="DQ",K26=""),0,IF(OR(K26="RT",K26="NC",K26="B/O"),3,K26+3)),IF(OR(L26="NS",L26="DQ",L26=""),0,IF(OR(L26="RT",L26="NC",L26="B/O"),3,L26+3)))</f>
        <v>6</v>
      </c>
      <c r="N26" s="18"/>
      <c r="O26" s="19"/>
      <c r="P26" s="19"/>
      <c r="Q26" s="19"/>
      <c r="R26" s="60"/>
      <c r="S26" s="18"/>
      <c r="T26" s="19"/>
      <c r="U26" s="19"/>
      <c r="V26" s="19"/>
      <c r="W26" s="60"/>
      <c r="X26" s="18"/>
      <c r="Y26" s="19"/>
      <c r="Z26" s="19"/>
      <c r="AA26" s="19"/>
      <c r="AB26" s="60"/>
      <c r="AC26" s="18"/>
      <c r="AD26" s="19"/>
      <c r="AE26" s="19"/>
      <c r="AF26" s="19"/>
      <c r="AG26" s="60"/>
      <c r="AH26" s="18"/>
      <c r="AI26" s="19"/>
      <c r="AJ26" s="19"/>
      <c r="AK26" s="19"/>
      <c r="AL26" s="60"/>
      <c r="AM26" s="18"/>
      <c r="AN26" s="19"/>
      <c r="AO26" s="20">
        <f t="shared" si="0"/>
        <v>0</v>
      </c>
      <c r="AQ26" s="22">
        <f t="shared" si="1"/>
        <v>6</v>
      </c>
    </row>
    <row r="27" spans="1:43" s="50" customFormat="1" x14ac:dyDescent="0.25">
      <c r="F27" s="19"/>
      <c r="G27" s="19"/>
      <c r="H27" s="39"/>
      <c r="I27" s="19"/>
      <c r="J27" s="19"/>
      <c r="K27" s="19"/>
      <c r="L27" s="19"/>
      <c r="M27" s="49"/>
      <c r="N27" s="19"/>
      <c r="O27" s="19"/>
      <c r="P27" s="19"/>
      <c r="Q27" s="19"/>
      <c r="R27" s="49"/>
      <c r="S27" s="19"/>
      <c r="T27" s="19"/>
      <c r="U27" s="19"/>
      <c r="V27" s="19"/>
      <c r="W27" s="49"/>
      <c r="X27" s="19"/>
      <c r="Y27" s="19"/>
      <c r="Z27" s="19"/>
      <c r="AA27" s="19"/>
      <c r="AB27" s="49"/>
      <c r="AC27" s="19"/>
      <c r="AD27" s="19"/>
      <c r="AE27" s="19"/>
      <c r="AF27" s="19"/>
      <c r="AG27" s="49"/>
      <c r="AH27" s="19"/>
      <c r="AI27" s="19"/>
      <c r="AJ27" s="19"/>
      <c r="AK27" s="19"/>
      <c r="AL27" s="49"/>
      <c r="AM27" s="19"/>
      <c r="AN27" s="19"/>
      <c r="AO27" s="39"/>
      <c r="AQ27" s="39"/>
    </row>
    <row r="28" spans="1:43" x14ac:dyDescent="0.25">
      <c r="A28" s="65" t="s">
        <v>24</v>
      </c>
      <c r="B28" s="65"/>
      <c r="C28" s="65"/>
      <c r="D28" s="65"/>
      <c r="E28" s="65"/>
    </row>
    <row r="29" spans="1:43" ht="36" x14ac:dyDescent="0.25">
      <c r="B29" s="17">
        <v>61</v>
      </c>
      <c r="C29" s="17" t="s">
        <v>39</v>
      </c>
      <c r="D29" s="10" t="s">
        <v>40</v>
      </c>
      <c r="E29" s="17" t="s">
        <v>41</v>
      </c>
    </row>
    <row r="30" spans="1:43" x14ac:dyDescent="0.25">
      <c r="B30" s="17">
        <v>119</v>
      </c>
      <c r="C30" s="17" t="s">
        <v>245</v>
      </c>
      <c r="D30" s="17" t="s">
        <v>10</v>
      </c>
      <c r="E30" s="17" t="s">
        <v>246</v>
      </c>
    </row>
    <row r="31" spans="1:43" x14ac:dyDescent="0.25">
      <c r="B31" s="17">
        <v>112</v>
      </c>
      <c r="C31" s="17" t="s">
        <v>247</v>
      </c>
      <c r="D31" s="17" t="s">
        <v>71</v>
      </c>
      <c r="E31" s="17" t="s">
        <v>246</v>
      </c>
    </row>
    <row r="32" spans="1:43" x14ac:dyDescent="0.25">
      <c r="B32" s="17">
        <v>176</v>
      </c>
      <c r="C32" s="17" t="s">
        <v>248</v>
      </c>
      <c r="D32" s="17" t="s">
        <v>71</v>
      </c>
      <c r="E32" s="17" t="s">
        <v>246</v>
      </c>
    </row>
    <row r="33" spans="2:5" x14ac:dyDescent="0.25">
      <c r="B33" s="17">
        <v>118</v>
      </c>
      <c r="C33" s="17" t="s">
        <v>322</v>
      </c>
      <c r="D33" s="17" t="s">
        <v>323</v>
      </c>
      <c r="E33" s="17" t="s">
        <v>324</v>
      </c>
    </row>
    <row r="34" spans="2:5" x14ac:dyDescent="0.25">
      <c r="B34" s="17">
        <v>90</v>
      </c>
      <c r="C34" s="17" t="s">
        <v>326</v>
      </c>
      <c r="D34" s="17" t="s">
        <v>327</v>
      </c>
      <c r="E34" s="17" t="s">
        <v>328</v>
      </c>
    </row>
    <row r="35" spans="2:5" s="50" customFormat="1" x14ac:dyDescent="0.25">
      <c r="B35" s="50">
        <v>88</v>
      </c>
      <c r="C35" s="50" t="s">
        <v>384</v>
      </c>
      <c r="E35" s="50" t="s">
        <v>385</v>
      </c>
    </row>
    <row r="36" spans="2:5" x14ac:dyDescent="0.25">
      <c r="B36" s="17">
        <v>119</v>
      </c>
      <c r="C36" s="17" t="s">
        <v>363</v>
      </c>
      <c r="D36" s="17" t="s">
        <v>10</v>
      </c>
      <c r="E36" s="17" t="s">
        <v>246</v>
      </c>
    </row>
    <row r="37" spans="2:5" x14ac:dyDescent="0.25">
      <c r="B37" s="17">
        <v>104</v>
      </c>
      <c r="C37" s="17" t="s">
        <v>366</v>
      </c>
      <c r="D37" s="17" t="s">
        <v>71</v>
      </c>
      <c r="E37" s="17" t="s">
        <v>367</v>
      </c>
    </row>
    <row r="38" spans="2:5" x14ac:dyDescent="0.25">
      <c r="B38" s="17">
        <v>71</v>
      </c>
      <c r="C38" s="17" t="s">
        <v>368</v>
      </c>
      <c r="D38" s="17" t="s">
        <v>71</v>
      </c>
      <c r="E38" s="17" t="s">
        <v>369</v>
      </c>
    </row>
    <row r="39" spans="2:5" x14ac:dyDescent="0.25">
      <c r="B39" s="17">
        <v>114</v>
      </c>
      <c r="C39" s="17" t="s">
        <v>370</v>
      </c>
      <c r="D39" s="17" t="s">
        <v>71</v>
      </c>
      <c r="E39" s="17" t="s">
        <v>246</v>
      </c>
    </row>
    <row r="40" spans="2:5" x14ac:dyDescent="0.25">
      <c r="B40" s="34" t="s">
        <v>454</v>
      </c>
      <c r="C40" s="61" t="s">
        <v>455</v>
      </c>
      <c r="D40" s="61" t="s">
        <v>327</v>
      </c>
      <c r="E40" s="61" t="s">
        <v>456</v>
      </c>
    </row>
  </sheetData>
  <sortState ref="B3:AQ26">
    <sortCondition descending="1" ref="AQ3"/>
  </sortState>
  <mergeCells count="10">
    <mergeCell ref="AM1:AO1"/>
    <mergeCell ref="F1:H1"/>
    <mergeCell ref="I1:M1"/>
    <mergeCell ref="N1:R1"/>
    <mergeCell ref="S1:W1"/>
    <mergeCell ref="A1:E1"/>
    <mergeCell ref="A28:E28"/>
    <mergeCell ref="X1:AB1"/>
    <mergeCell ref="AC1:AG1"/>
    <mergeCell ref="AH1:A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"/>
  <sheetViews>
    <sheetView workbookViewId="0">
      <pane xSplit="5" ySplit="2" topLeftCell="AM3" activePane="bottomRight" state="frozen"/>
      <selection pane="topRight" activeCell="F1" sqref="F1"/>
      <selection pane="bottomLeft" activeCell="A3" sqref="A3"/>
      <selection pane="bottomRight" activeCell="AN7" sqref="AN7"/>
    </sheetView>
  </sheetViews>
  <sheetFormatPr defaultColWidth="7" defaultRowHeight="12" x14ac:dyDescent="0.25"/>
  <cols>
    <col min="1" max="1" width="4.140625" style="17" bestFit="1" customWidth="1"/>
    <col min="2" max="2" width="3" style="17" bestFit="1" customWidth="1"/>
    <col min="3" max="3" width="13.140625" style="17" bestFit="1" customWidth="1"/>
    <col min="4" max="4" width="6" style="17" bestFit="1" customWidth="1"/>
    <col min="5" max="5" width="14" style="17" bestFit="1" customWidth="1"/>
    <col min="6" max="7" width="3.28515625" style="17" bestFit="1" customWidth="1"/>
    <col min="8" max="8" width="4.85546875" style="17" bestFit="1" customWidth="1"/>
    <col min="9" max="9" width="2.28515625" style="17" bestFit="1" customWidth="1"/>
    <col min="10" max="12" width="3.28515625" style="17" bestFit="1" customWidth="1"/>
    <col min="13" max="13" width="4.85546875" style="17" bestFit="1" customWidth="1"/>
    <col min="14" max="14" width="2.28515625" style="17" bestFit="1" customWidth="1"/>
    <col min="15" max="17" width="3.28515625" style="17" bestFit="1" customWidth="1"/>
    <col min="18" max="18" width="4.85546875" style="17" bestFit="1" customWidth="1"/>
    <col min="19" max="19" width="3.5703125" style="17" bestFit="1" customWidth="1"/>
    <col min="20" max="22" width="3.28515625" style="17" bestFit="1" customWidth="1"/>
    <col min="23" max="23" width="4.85546875" style="17" bestFit="1" customWidth="1"/>
    <col min="24" max="24" width="2.28515625" style="17" bestFit="1" customWidth="1"/>
    <col min="25" max="27" width="3.28515625" style="17" bestFit="1" customWidth="1"/>
    <col min="28" max="28" width="4.85546875" style="17" bestFit="1" customWidth="1"/>
    <col min="29" max="29" width="2.28515625" style="17" bestFit="1" customWidth="1"/>
    <col min="30" max="32" width="3.28515625" style="17" bestFit="1" customWidth="1"/>
    <col min="33" max="33" width="4.85546875" style="17" bestFit="1" customWidth="1"/>
    <col min="34" max="34" width="2.28515625" style="17" bestFit="1" customWidth="1"/>
    <col min="35" max="37" width="3.28515625" style="17" bestFit="1" customWidth="1"/>
    <col min="38" max="38" width="4.85546875" style="17" bestFit="1" customWidth="1"/>
    <col min="39" max="39" width="2.28515625" style="17" bestFit="1" customWidth="1"/>
    <col min="40" max="40" width="3.28515625" style="17" bestFit="1" customWidth="1"/>
    <col min="41" max="41" width="4.85546875" style="17" bestFit="1" customWidth="1"/>
    <col min="42" max="42" width="1.42578125" style="17" bestFit="1" customWidth="1"/>
    <col min="43" max="43" width="4.85546875" style="17" bestFit="1" customWidth="1"/>
    <col min="44" max="16384" width="7" style="17"/>
  </cols>
  <sheetData>
    <row r="1" spans="1:43" s="11" customFormat="1" x14ac:dyDescent="0.25">
      <c r="A1" s="64" t="s">
        <v>42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325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10</v>
      </c>
      <c r="AD1" s="67"/>
      <c r="AE1" s="67"/>
      <c r="AF1" s="67"/>
      <c r="AG1" s="68"/>
      <c r="AH1" s="66" t="s">
        <v>8</v>
      </c>
      <c r="AI1" s="67"/>
      <c r="AJ1" s="67"/>
      <c r="AK1" s="67"/>
      <c r="AL1" s="68"/>
      <c r="AM1" s="66" t="s">
        <v>13</v>
      </c>
      <c r="AN1" s="67"/>
      <c r="AO1" s="68"/>
      <c r="AP1" s="11" t="s">
        <v>6</v>
      </c>
      <c r="AQ1" s="12"/>
    </row>
    <row r="2" spans="1:43" s="28" customFormat="1" x14ac:dyDescent="0.25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2</v>
      </c>
      <c r="G2" s="30" t="s">
        <v>3</v>
      </c>
      <c r="H2" s="31" t="s">
        <v>4</v>
      </c>
      <c r="I2" s="14" t="s">
        <v>0</v>
      </c>
      <c r="J2" s="13" t="s">
        <v>1</v>
      </c>
      <c r="K2" s="13" t="s">
        <v>2</v>
      </c>
      <c r="L2" s="13" t="s">
        <v>3</v>
      </c>
      <c r="M2" s="15" t="s">
        <v>4</v>
      </c>
      <c r="N2" s="14" t="s">
        <v>0</v>
      </c>
      <c r="O2" s="13" t="s">
        <v>1</v>
      </c>
      <c r="P2" s="13" t="s">
        <v>2</v>
      </c>
      <c r="Q2" s="13" t="s">
        <v>3</v>
      </c>
      <c r="R2" s="15" t="s">
        <v>4</v>
      </c>
      <c r="S2" s="14" t="s">
        <v>0</v>
      </c>
      <c r="T2" s="13" t="s">
        <v>1</v>
      </c>
      <c r="U2" s="13" t="s">
        <v>2</v>
      </c>
      <c r="V2" s="13" t="s">
        <v>3</v>
      </c>
      <c r="W2" s="15" t="s">
        <v>4</v>
      </c>
      <c r="X2" s="14" t="s">
        <v>0</v>
      </c>
      <c r="Y2" s="13" t="s">
        <v>1</v>
      </c>
      <c r="Z2" s="13" t="s">
        <v>2</v>
      </c>
      <c r="AA2" s="13" t="s">
        <v>3</v>
      </c>
      <c r="AB2" s="15" t="s">
        <v>4</v>
      </c>
      <c r="AC2" s="14" t="s">
        <v>0</v>
      </c>
      <c r="AD2" s="13" t="s">
        <v>1</v>
      </c>
      <c r="AE2" s="13" t="s">
        <v>2</v>
      </c>
      <c r="AF2" s="13" t="s">
        <v>3</v>
      </c>
      <c r="AG2" s="15" t="s">
        <v>4</v>
      </c>
      <c r="AH2" s="14" t="s">
        <v>0</v>
      </c>
      <c r="AI2" s="13" t="s">
        <v>1</v>
      </c>
      <c r="AJ2" s="13" t="s">
        <v>2</v>
      </c>
      <c r="AK2" s="13" t="s">
        <v>3</v>
      </c>
      <c r="AL2" s="15" t="s">
        <v>4</v>
      </c>
      <c r="AM2" s="14" t="s">
        <v>0</v>
      </c>
      <c r="AN2" s="13" t="s">
        <v>167</v>
      </c>
      <c r="AO2" s="15" t="s">
        <v>4</v>
      </c>
      <c r="AQ2" s="32" t="s">
        <v>4</v>
      </c>
    </row>
    <row r="3" spans="1:43" x14ac:dyDescent="0.25">
      <c r="A3" s="17">
        <v>1</v>
      </c>
      <c r="B3" s="17">
        <v>11</v>
      </c>
      <c r="C3" s="17" t="s">
        <v>43</v>
      </c>
      <c r="D3" s="17" t="s">
        <v>28</v>
      </c>
      <c r="E3" s="17" t="s">
        <v>44</v>
      </c>
      <c r="F3" s="18">
        <v>9</v>
      </c>
      <c r="G3" s="19">
        <v>9</v>
      </c>
      <c r="H3" s="20">
        <f>1.5*SUM(IF(OR(F3="NS",F3="DQ",F3=""),0,IF(OR(F3="RT",F3="NC",F3="B/O"),3,F3+3)),IF(OR(G3="NS",G3="DQ",G3=""),0,IF(OR(G3="RT",G3="NC",G3="B/O"),3,G3+3)))</f>
        <v>36</v>
      </c>
      <c r="I3" s="18">
        <v>4</v>
      </c>
      <c r="J3" s="19">
        <v>9</v>
      </c>
      <c r="K3" s="19">
        <v>9</v>
      </c>
      <c r="L3" s="19">
        <v>9</v>
      </c>
      <c r="M3" s="21">
        <f>SUM(I3,IF(OR(J3="NS",J3="DQ",J3=""),0,IF(OR(J3="RT",J3="NC",J3="B/O"),3,J3+3)),IF(OR(K3="NS",K3="DQ",K3=""),0,IF(OR(K3="RT",K3="NC",K3="B/O"),3,K3+3)),IF(OR(L3="NS",L3="DQ",L3=""),0,IF(OR(L3="RT",L3="NC",L3="B/O"),3,L3+3)))</f>
        <v>40</v>
      </c>
      <c r="N3" s="18">
        <v>4</v>
      </c>
      <c r="O3" s="19">
        <v>6</v>
      </c>
      <c r="P3" s="19">
        <v>6</v>
      </c>
      <c r="Q3" s="19" t="s">
        <v>5</v>
      </c>
      <c r="R3" s="21">
        <f>SUM(N3,IF(OR(O3="NS",O3="DQ",O3=""),0,IF(OR(O3="RT",O3="NC",O3="B/O"),3,O3+3)),IF(OR(P3="NS",P3="DQ",P3=""),0,IF(OR(P3="RT",P3="NC",P3="B/O"),3,P3+3)),IF(OR(Q3="NS",Q3="DQ",Q3=""),0,IF(OR(Q3="RT",Q3="NC",Q3="B/O"),3,Q3+3)))</f>
        <v>22</v>
      </c>
      <c r="S3" s="18">
        <v>6</v>
      </c>
      <c r="T3" s="19">
        <v>24</v>
      </c>
      <c r="U3" s="19" t="s">
        <v>5</v>
      </c>
      <c r="V3" s="19" t="s">
        <v>5</v>
      </c>
      <c r="W3" s="21">
        <f>SUM(S3,IF(OR(T3="NS",T3="DQ",T3=""),0,IF(OR(T3="RT",T3="NC",T3="B/O"),3,T3+3)),IF(OR(U3="NS",U3="DQ",U3=""),0,IF(OR(U3="RT",U3="NC",U3="B/O"),3,U3+3)),IF(OR(V3="NS",V3="DQ",V3=""),0,IF(OR(V3="RT",V3="NC",V3="B/O"),3,V3+3)))</f>
        <v>33</v>
      </c>
      <c r="X3" s="18">
        <v>4</v>
      </c>
      <c r="Y3" s="19">
        <v>6</v>
      </c>
      <c r="Z3" s="19">
        <v>9</v>
      </c>
      <c r="AA3" s="19">
        <v>9</v>
      </c>
      <c r="AB3" s="21">
        <f>SUM(X3,IF(OR(Y3="NS",Y3="DQ",Y3=""),0,IF(OR(Y3="RT",Y3="NC",Y3="B/O"),3,Y3+3)),IF(OR(Z3="NS",Z3="DQ",Z3=""),0,IF(OR(Z3="RT",Z3="NC",Z3="B/O"),3,Z3+3)),IF(OR(AA3="NS",AA3="DQ",AA3=""),0,IF(OR(AA3="RT",AA3="NC",AA3="B/O"),3,AA3+3)))</f>
        <v>37</v>
      </c>
      <c r="AC3" s="18">
        <v>4</v>
      </c>
      <c r="AD3" s="19">
        <v>6</v>
      </c>
      <c r="AE3" s="19">
        <v>6</v>
      </c>
      <c r="AF3" s="19">
        <v>6</v>
      </c>
      <c r="AG3" s="21">
        <f>SUM(AC3,IF(OR(AD3="NS",AD3="DQ",AD3=""),0,IF(OR(AD3="RT",AD3="NC",AD3="B/O"),3,AD3+3)),IF(OR(AE3="NS",AE3="DQ",AE3=""),0,IF(OR(AE3="RT",AE3="NC",AE3="B/O"),3,AE3+3)),IF(OR(AF3="NS",AF3="DQ",AF3=""),0,IF(OR(AF3="RT",AF3="NC",AF3="B/O"),3,AF3+3)))</f>
        <v>31</v>
      </c>
      <c r="AH3" s="18">
        <v>4</v>
      </c>
      <c r="AI3" s="19">
        <v>6</v>
      </c>
      <c r="AJ3" s="19">
        <v>6</v>
      </c>
      <c r="AK3" s="19">
        <v>6</v>
      </c>
      <c r="AL3" s="21">
        <f>SUM(AH3,IF(OR(AI3="NS",AI3="DQ",AI3=""),0,IF(OR(AI3="RT",AI3="NC",AI3="B/O"),3,AI3+3)),IF(OR(AJ3="NS",AJ3="DQ",AJ3=""),0,IF(OR(AJ3="RT",AJ3="NC",AJ3="B/O"),3,AJ3+3)),IF(OR(AK3="NS",AK3="DQ",AK3=""),0,IF(OR(AK3="RT",AK3="NC",AK3="B/O"),3,AK3+3)))</f>
        <v>31</v>
      </c>
      <c r="AM3" s="18"/>
      <c r="AN3" s="19">
        <v>24</v>
      </c>
      <c r="AO3" s="35">
        <f>SUM(AM3,IF(OR(AN3="NS",AN3="DQ",AN3=""),0,IF(OR(AN3="RT",AN3="NC",AN3="B/O"),3,AN3+3)),)</f>
        <v>27</v>
      </c>
      <c r="AQ3" s="55">
        <f>SUM(H3,M3,R3,W3,AB3,AG3,AL3,AO3)</f>
        <v>257</v>
      </c>
    </row>
    <row r="4" spans="1:43" ht="24" x14ac:dyDescent="0.25">
      <c r="A4" s="17">
        <v>2</v>
      </c>
      <c r="B4" s="17">
        <v>9</v>
      </c>
      <c r="C4" s="17" t="s">
        <v>47</v>
      </c>
      <c r="D4" s="10" t="s">
        <v>48</v>
      </c>
      <c r="E4" s="17" t="s">
        <v>49</v>
      </c>
      <c r="F4" s="18">
        <v>3</v>
      </c>
      <c r="G4" s="19">
        <v>3</v>
      </c>
      <c r="H4" s="20">
        <f>1.5*SUM(IF(OR(F4="NS",F4="DQ",F4=""),0,IF(OR(F4="RT",F4="NC",F4="B/O"),3,F4+3)),IF(OR(G4="NS",G4="DQ",G4=""),0,IF(OR(G4="RT",G4="NC",G4="B/O"),3,G4+3)))</f>
        <v>18</v>
      </c>
      <c r="I4" s="18">
        <v>3</v>
      </c>
      <c r="J4" s="19">
        <v>6</v>
      </c>
      <c r="K4" s="19">
        <v>3</v>
      </c>
      <c r="L4" s="19" t="s">
        <v>7</v>
      </c>
      <c r="M4" s="21">
        <f>SUM(I4,IF(OR(J4="NS",J4="DQ",J4=""),0,IF(OR(J4="RT",J4="NC",J4="B/O"),3,J4+3)),IF(OR(K4="NS",K4="DQ",K4=""),0,IF(OR(K4="RT",K4="NC",K4="B/O"),3,K4+3)),IF(OR(L4="NS",L4="DQ",L4=""),0,IF(OR(L4="RT",L4="NC",L4="B/O"),3,L4+3)))</f>
        <v>21</v>
      </c>
      <c r="N4" s="18">
        <v>3</v>
      </c>
      <c r="O4" s="19">
        <v>3</v>
      </c>
      <c r="P4" s="19">
        <v>3</v>
      </c>
      <c r="Q4" s="19" t="s">
        <v>5</v>
      </c>
      <c r="R4" s="21">
        <f>SUM(N4,IF(OR(O4="NS",O4="DQ",O4=""),0,IF(OR(O4="RT",O4="NC",O4="B/O"),3,O4+3)),IF(OR(P4="NS",P4="DQ",P4=""),0,IF(OR(P4="RT",P4="NC",P4="B/O"),3,P4+3)),IF(OR(Q4="NS",Q4="DQ",Q4=""),0,IF(OR(Q4="RT",Q4="NC",Q4="B/O"),3,Q4+3)))</f>
        <v>15</v>
      </c>
      <c r="S4" s="18"/>
      <c r="T4" s="19">
        <v>19</v>
      </c>
      <c r="U4" s="19">
        <v>24</v>
      </c>
      <c r="V4" s="19">
        <v>24</v>
      </c>
      <c r="W4" s="21">
        <f>SUM(S4,IF(OR(T4="NS",T4="DQ",T4=""),0,IF(OR(T4="RT",T4="NC",T4="B/O"),3,T4+3)),IF(OR(U4="NS",U4="DQ",U4=""),0,IF(OR(U4="RT",U4="NC",U4="B/O"),3,U4+3)),IF(OR(V4="NS",V4="DQ",V4=""),0,IF(OR(V4="RT",V4="NC",V4="B/O"),3,V4+3)))</f>
        <v>76</v>
      </c>
      <c r="X4" s="18"/>
      <c r="Y4" s="19"/>
      <c r="Z4" s="19">
        <v>6</v>
      </c>
      <c r="AA4" s="19">
        <v>6</v>
      </c>
      <c r="AB4" s="21">
        <f>SUM(X4,IF(OR(Y4="NS",Y4="DQ",Y4=""),0,IF(OR(Y4="RT",Y4="NC",Y4="B/O"),3,Y4+3)),IF(OR(Z4="NS",Z4="DQ",Z4=""),0,IF(OR(Z4="RT",Z4="NC",Z4="B/O"),3,Z4+3)),IF(OR(AA4="NS",AA4="DQ",AA4=""),0,IF(OR(AA4="RT",AA4="NC",AA4="B/O"),3,AA4+3)))</f>
        <v>18</v>
      </c>
      <c r="AC4" s="18">
        <v>3</v>
      </c>
      <c r="AD4" s="19" t="s">
        <v>7</v>
      </c>
      <c r="AE4" s="19" t="s">
        <v>5</v>
      </c>
      <c r="AF4" s="19" t="s">
        <v>5</v>
      </c>
      <c r="AG4" s="21">
        <f>SUM(AC4,IF(OR(AD4="NS",AD4="DQ",AD4=""),0,IF(OR(AD4="RT",AD4="NC",AD4="B/O"),3,AD4+3)),IF(OR(AE4="NS",AE4="DQ",AE4=""),0,IF(OR(AE4="RT",AE4="NC",AE4="B/O"),3,AE4+3)),IF(OR(AF4="NS",AF4="DQ",AF4=""),0,IF(OR(AF4="RT",AF4="NC",AF4="B/O"),3,AF4+3)))</f>
        <v>6</v>
      </c>
      <c r="AH4" s="18"/>
      <c r="AI4" s="19"/>
      <c r="AJ4" s="19"/>
      <c r="AK4" s="19"/>
      <c r="AL4" s="21"/>
      <c r="AM4" s="18">
        <v>3</v>
      </c>
      <c r="AN4" s="19" t="s">
        <v>5</v>
      </c>
      <c r="AO4" s="20">
        <f t="shared" ref="AO4:AO6" si="0">SUM(AM4,IF(OR(AN4="NS",AN4="DQ",AN4=""),0,IF(OR(AN4="RT",AN4="NC",AN4="B/O"),3,AN4+3)),)</f>
        <v>3</v>
      </c>
      <c r="AQ4" s="22">
        <f>SUM(H4,M4,R4,W4,AB4,AG4,AL4,AO4)</f>
        <v>157</v>
      </c>
    </row>
    <row r="5" spans="1:43" x14ac:dyDescent="0.25">
      <c r="A5" s="17">
        <v>3</v>
      </c>
      <c r="B5" s="17">
        <v>34</v>
      </c>
      <c r="C5" s="17" t="s">
        <v>45</v>
      </c>
      <c r="D5" s="17" t="s">
        <v>28</v>
      </c>
      <c r="E5" s="17" t="s">
        <v>46</v>
      </c>
      <c r="F5" s="18">
        <v>6</v>
      </c>
      <c r="G5" s="19">
        <v>6</v>
      </c>
      <c r="H5" s="20">
        <f>1.5*SUM(IF(OR(F5="NS",F5="DQ",F5=""),0,IF(OR(F5="RT",F5="NC",F5="B/O"),3,F5+3)),IF(OR(G5="NS",G5="DQ",G5=""),0,IF(OR(G5="RT",G5="NC",G5="B/O"),3,G5+3)))</f>
        <v>27</v>
      </c>
      <c r="I5" s="18"/>
      <c r="J5" s="19"/>
      <c r="K5" s="19"/>
      <c r="L5" s="19"/>
      <c r="M5" s="21"/>
      <c r="N5" s="18"/>
      <c r="O5" s="19"/>
      <c r="P5" s="19"/>
      <c r="Q5" s="19"/>
      <c r="R5" s="21"/>
      <c r="S5" s="18"/>
      <c r="T5" s="19"/>
      <c r="U5" s="19" t="s">
        <v>7</v>
      </c>
      <c r="V5" s="19" t="s">
        <v>5</v>
      </c>
      <c r="W5" s="21">
        <f>SUM(S5,IF(OR(T5="NS",T5="DQ",T5=""),0,IF(OR(T5="RT",T5="NC",T5="B/O"),3,T5+3)),IF(OR(U5="NS",U5="DQ",U5=""),0,IF(OR(U5="RT",U5="NC",U5="B/O"),3,U5+3)),IF(OR(V5="NS",V5="DQ",V5=""),0,IF(OR(V5="RT",V5="NC",V5="B/O"),3,V5+3)))</f>
        <v>3</v>
      </c>
      <c r="X5" s="18">
        <v>3</v>
      </c>
      <c r="Y5" s="19">
        <v>3</v>
      </c>
      <c r="Z5" s="19" t="s">
        <v>5</v>
      </c>
      <c r="AA5" s="19" t="s">
        <v>5</v>
      </c>
      <c r="AB5" s="21">
        <f>SUM(X5,IF(OR(Y5="NS",Y5="DQ",Y5=""),0,IF(OR(Y5="RT",Y5="NC",Y5="B/O"),3,Y5+3)),IF(OR(Z5="NS",Z5="DQ",Z5=""),0,IF(OR(Z5="RT",Z5="NC",Z5="B/O"),3,Z5+3)),IF(OR(AA5="NS",AA5="DQ",AA5=""),0,IF(OR(AA5="RT",AA5="NC",AA5="B/O"),3,AA5+3)))</f>
        <v>9</v>
      </c>
      <c r="AC5" s="18"/>
      <c r="AD5" s="19"/>
      <c r="AE5" s="19"/>
      <c r="AF5" s="19"/>
      <c r="AG5" s="21"/>
      <c r="AH5" s="18"/>
      <c r="AI5" s="19"/>
      <c r="AJ5" s="19"/>
      <c r="AK5" s="19"/>
      <c r="AL5" s="21"/>
      <c r="AM5" s="18">
        <v>3</v>
      </c>
      <c r="AN5" s="19">
        <v>19</v>
      </c>
      <c r="AO5" s="20">
        <f t="shared" si="0"/>
        <v>25</v>
      </c>
      <c r="AQ5" s="22">
        <f>SUM(H5,M5,R5,W5,AB5,AG5,AL5,AO5)</f>
        <v>64</v>
      </c>
    </row>
    <row r="6" spans="1:43" x14ac:dyDescent="0.25">
      <c r="A6" s="17">
        <v>4</v>
      </c>
      <c r="B6" s="17">
        <v>55</v>
      </c>
      <c r="C6" s="17" t="s">
        <v>27</v>
      </c>
      <c r="D6" s="10" t="s">
        <v>91</v>
      </c>
      <c r="E6" s="17" t="s">
        <v>29</v>
      </c>
      <c r="F6" s="18"/>
      <c r="G6" s="19"/>
      <c r="H6" s="20"/>
      <c r="I6" s="18">
        <v>3</v>
      </c>
      <c r="J6" s="19" t="s">
        <v>5</v>
      </c>
      <c r="K6" s="19">
        <v>6</v>
      </c>
      <c r="L6" s="19">
        <v>6</v>
      </c>
      <c r="M6" s="38">
        <f>SUM(I6,IF(OR(J6="NS",J6="DQ",J6=""),0,IF(OR(J6="RT",J6="NC",J6="B/O"),3,J6+3)),IF(OR(K6="NS",K6="DQ",K6=""),0,IF(OR(K6="RT",K6="NC",K6="B/O"),3,K6+3)),IF(OR(L6="NS",L6="DQ",L6=""),0,IF(OR(L6="RT",L6="NC",L6="B/O"),3,L6+3)))</f>
        <v>21</v>
      </c>
      <c r="N6" s="18"/>
      <c r="O6" s="19"/>
      <c r="P6" s="19"/>
      <c r="Q6" s="19"/>
      <c r="R6" s="38"/>
      <c r="S6" s="18" t="s">
        <v>341</v>
      </c>
      <c r="T6" s="19"/>
      <c r="U6" s="19"/>
      <c r="V6" s="19"/>
      <c r="W6" s="45">
        <f>SUM(S6,IF(OR(T6="NS",T6="DQ",T6=""),0,IF(OR(T6="RT",T6="NC",T6="B/O"),3,T6+3)),IF(OR(U6="NS",U6="DQ",U6=""),0,IF(OR(U6="RT",U6="NC",U6="B/O"),3,U6+3)),IF(OR(V6="NS",V6="DQ",V6=""),0,IF(OR(V6="RT",V6="NC",V6="B/O"),3,V6+3)))</f>
        <v>0</v>
      </c>
      <c r="X6" s="18"/>
      <c r="Y6" s="19"/>
      <c r="Z6" s="19"/>
      <c r="AA6" s="19"/>
      <c r="AB6" s="38"/>
      <c r="AC6" s="18"/>
      <c r="AD6" s="19"/>
      <c r="AE6" s="19"/>
      <c r="AF6" s="19"/>
      <c r="AG6" s="38"/>
      <c r="AH6" s="18">
        <v>3</v>
      </c>
      <c r="AI6" s="19" t="s">
        <v>5</v>
      </c>
      <c r="AJ6" s="19" t="s">
        <v>5</v>
      </c>
      <c r="AK6" s="19" t="s">
        <v>5</v>
      </c>
      <c r="AL6" s="38">
        <f>SUM(AH6,IF(OR(AI6="NS",AI6="DQ",AI6=""),0,IF(OR(AI6="RT",AI6="NC",AI6="B/O"),3,AI6+3)),IF(OR(AJ6="NS",AJ6="DQ",AJ6=""),0,IF(OR(AJ6="RT",AJ6="NC",AJ6="B/O"),3,AJ6+3)),IF(OR(AK6="NS",AK6="DQ",AK6=""),0,IF(OR(AK6="RT",AK6="NC",AK6="B/O"),3,AK6+3)))</f>
        <v>3</v>
      </c>
      <c r="AM6" s="18">
        <v>4</v>
      </c>
      <c r="AN6" s="19">
        <v>15</v>
      </c>
      <c r="AO6" s="20">
        <f t="shared" si="0"/>
        <v>22</v>
      </c>
      <c r="AQ6" s="22">
        <f>SUM(H6,M6,R6,W6,AB6,AG6,AL6,AO6)</f>
        <v>46</v>
      </c>
    </row>
  </sheetData>
  <sortState ref="B3:AQ6">
    <sortCondition descending="1" ref="AQ3"/>
  </sortState>
  <mergeCells count="9">
    <mergeCell ref="AH1:AL1"/>
    <mergeCell ref="AM1:AO1"/>
    <mergeCell ref="A1:E1"/>
    <mergeCell ref="F1:H1"/>
    <mergeCell ref="I1:M1"/>
    <mergeCell ref="N1:R1"/>
    <mergeCell ref="S1:W1"/>
    <mergeCell ref="X1:AB1"/>
    <mergeCell ref="AC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9"/>
  <sheetViews>
    <sheetView workbookViewId="0">
      <pane xSplit="5" ySplit="2" topLeftCell="AE3" activePane="bottomRight" state="frozen"/>
      <selection pane="topRight" activeCell="F1" sqref="F1"/>
      <selection pane="bottomLeft" activeCell="A3" sqref="A3"/>
      <selection pane="bottomRight" activeCell="AI4" sqref="AI4:AI16"/>
    </sheetView>
  </sheetViews>
  <sheetFormatPr defaultRowHeight="12" x14ac:dyDescent="0.25"/>
  <cols>
    <col min="1" max="1" width="5.7109375" style="17" bestFit="1" customWidth="1"/>
    <col min="2" max="2" width="4" style="17" bestFit="1" customWidth="1"/>
    <col min="3" max="3" width="18" style="17" bestFit="1" customWidth="1"/>
    <col min="4" max="4" width="8.7109375" style="17" customWidth="1"/>
    <col min="5" max="5" width="11.140625" style="17" bestFit="1" customWidth="1"/>
    <col min="6" max="7" width="3.28515625" style="17" bestFit="1" customWidth="1"/>
    <col min="8" max="8" width="4.85546875" style="17" bestFit="1" customWidth="1"/>
    <col min="9" max="9" width="2.28515625" style="17" bestFit="1" customWidth="1"/>
    <col min="10" max="12" width="3.28515625" style="17" bestFit="1" customWidth="1"/>
    <col min="13" max="13" width="4.85546875" style="17" bestFit="1" customWidth="1"/>
    <col min="14" max="14" width="2.28515625" style="17" bestFit="1" customWidth="1"/>
    <col min="15" max="17" width="3.28515625" style="17" bestFit="1" customWidth="1"/>
    <col min="18" max="18" width="4.85546875" style="17" bestFit="1" customWidth="1"/>
    <col min="19" max="19" width="2.28515625" style="17" bestFit="1" customWidth="1"/>
    <col min="20" max="22" width="3.28515625" style="17" bestFit="1" customWidth="1"/>
    <col min="23" max="23" width="4.85546875" style="17" bestFit="1" customWidth="1"/>
    <col min="24" max="24" width="2.28515625" style="17" bestFit="1" customWidth="1"/>
    <col min="25" max="27" width="3.28515625" style="17" bestFit="1" customWidth="1"/>
    <col min="28" max="28" width="4.85546875" style="17" bestFit="1" customWidth="1"/>
    <col min="29" max="29" width="2.28515625" style="17" bestFit="1" customWidth="1"/>
    <col min="30" max="32" width="3.28515625" style="17" bestFit="1" customWidth="1"/>
    <col min="33" max="33" width="4.85546875" style="17" bestFit="1" customWidth="1"/>
    <col min="34" max="34" width="1.42578125" style="17" bestFit="1" customWidth="1"/>
    <col min="35" max="35" width="4.85546875" style="17" bestFit="1" customWidth="1"/>
    <col min="36" max="16384" width="9.140625" style="17"/>
  </cols>
  <sheetData>
    <row r="1" spans="1:36" s="45" customFormat="1" x14ac:dyDescent="0.25">
      <c r="A1" s="64" t="s">
        <v>154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12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8</v>
      </c>
      <c r="AD1" s="67"/>
      <c r="AE1" s="67"/>
      <c r="AF1" s="67"/>
      <c r="AG1" s="68"/>
      <c r="AH1" s="45" t="s">
        <v>6</v>
      </c>
      <c r="AI1" s="22"/>
    </row>
    <row r="2" spans="1:36" x14ac:dyDescent="0.25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2</v>
      </c>
      <c r="G2" s="30" t="s">
        <v>3</v>
      </c>
      <c r="H2" s="31" t="s">
        <v>4</v>
      </c>
      <c r="I2" s="14" t="s">
        <v>0</v>
      </c>
      <c r="J2" s="13" t="s">
        <v>1</v>
      </c>
      <c r="K2" s="13" t="s">
        <v>2</v>
      </c>
      <c r="L2" s="13" t="s">
        <v>3</v>
      </c>
      <c r="M2" s="15" t="s">
        <v>4</v>
      </c>
      <c r="N2" s="14" t="s">
        <v>0</v>
      </c>
      <c r="O2" s="13" t="s">
        <v>1</v>
      </c>
      <c r="P2" s="13" t="s">
        <v>2</v>
      </c>
      <c r="Q2" s="13" t="s">
        <v>3</v>
      </c>
      <c r="R2" s="15" t="s">
        <v>4</v>
      </c>
      <c r="S2" s="14" t="s">
        <v>0</v>
      </c>
      <c r="T2" s="13" t="s">
        <v>1</v>
      </c>
      <c r="U2" s="13" t="s">
        <v>2</v>
      </c>
      <c r="V2" s="13" t="s">
        <v>3</v>
      </c>
      <c r="W2" s="15" t="s">
        <v>4</v>
      </c>
      <c r="X2" s="14" t="s">
        <v>0</v>
      </c>
      <c r="Y2" s="13" t="s">
        <v>1</v>
      </c>
      <c r="Z2" s="13" t="s">
        <v>2</v>
      </c>
      <c r="AA2" s="13" t="s">
        <v>3</v>
      </c>
      <c r="AB2" s="15" t="s">
        <v>4</v>
      </c>
      <c r="AC2" s="14" t="s">
        <v>0</v>
      </c>
      <c r="AD2" s="13" t="s">
        <v>1</v>
      </c>
      <c r="AE2" s="13" t="s">
        <v>2</v>
      </c>
      <c r="AF2" s="13" t="s">
        <v>3</v>
      </c>
      <c r="AG2" s="15" t="s">
        <v>4</v>
      </c>
      <c r="AI2" s="33" t="s">
        <v>4</v>
      </c>
    </row>
    <row r="3" spans="1:36" x14ac:dyDescent="0.25">
      <c r="A3" s="17">
        <v>1</v>
      </c>
      <c r="B3" s="17">
        <v>73</v>
      </c>
      <c r="C3" s="17" t="s">
        <v>50</v>
      </c>
      <c r="D3" s="17" t="s">
        <v>9</v>
      </c>
      <c r="E3" s="17" t="s">
        <v>51</v>
      </c>
      <c r="F3" s="18">
        <v>24</v>
      </c>
      <c r="G3" s="19">
        <v>24</v>
      </c>
      <c r="H3" s="20">
        <f>1.5*SUM(IF(OR(F3="NS",F3="DQ",F3=""),0,IF(OR(F3="RT",F3="NC",F3="B/O"),3,F3+3)),IF(OR(G3="NS",G3="DQ",G3=""),0,IF(OR(G3="RT",G3="NC",G3="B/O"),3,G3+3)))</f>
        <v>81</v>
      </c>
      <c r="I3" s="18">
        <v>4</v>
      </c>
      <c r="J3" s="19">
        <v>24</v>
      </c>
      <c r="K3" s="19">
        <v>15</v>
      </c>
      <c r="L3" s="19">
        <v>24</v>
      </c>
      <c r="M3" s="45">
        <f>SUM(I3,IF(OR(J3="NS",J3="DQ",J3=""),0,IF(OR(J3="RT",J3="NC",J3="B/O"),3,J3+3)),IF(OR(K3="NS",K3="DQ",K3=""),0,IF(OR(K3="RT",K3="NC",K3="B/O"),3,K3+3)),IF(OR(L3="NS",L3="DQ",L3=""),0,IF(OR(L3="RT",L3="NC",L3="B/O"),3,L3+3)))</f>
        <v>76</v>
      </c>
      <c r="N3" s="18"/>
      <c r="O3" s="19"/>
      <c r="P3" s="19"/>
      <c r="Q3" s="19"/>
      <c r="R3" s="45"/>
      <c r="S3" s="18">
        <v>6</v>
      </c>
      <c r="T3" s="19">
        <v>24</v>
      </c>
      <c r="U3" s="19">
        <v>19</v>
      </c>
      <c r="V3" s="19">
        <v>24</v>
      </c>
      <c r="W3" s="45">
        <f>SUM(S3,IF(OR(T3="NS",T3="DQ",T3=""),0,IF(OR(T3="RT",T3="NC",T3="B/O"),3,T3+3)),IF(OR(U3="NS",U3="DQ",U3=""),0,IF(OR(U3="RT",U3="NC",U3="B/O"),3,U3+3)),IF(OR(V3="NS",V3="DQ",V3=""),0,IF(OR(V3="RT",V3="NC",V3="B/O"),3,V3+3)))</f>
        <v>82</v>
      </c>
      <c r="X3" s="18">
        <v>3</v>
      </c>
      <c r="Y3" s="19">
        <v>24</v>
      </c>
      <c r="Z3" s="19">
        <v>19</v>
      </c>
      <c r="AA3" s="19">
        <v>24</v>
      </c>
      <c r="AB3" s="45">
        <f>SUM(X3,IF(OR(Y3="NS",Y3="DQ",Y3=""),0,IF(OR(Y3="RT",Y3="NC",Y3="B/O"),3,Y3+3)),IF(OR(Z3="NS",Z3="DQ",Z3=""),0,IF(OR(Z3="RT",Z3="NC",Z3="B/O"),3,Z3+3)),IF(OR(AA3="NS",AA3="DQ",AA3=""),0,IF(OR(AA3="RT",AA3="NC",AA3="B/O"),3,AA3+3)))</f>
        <v>79</v>
      </c>
      <c r="AC3" s="18">
        <v>3</v>
      </c>
      <c r="AD3" s="19">
        <v>24</v>
      </c>
      <c r="AE3" s="19">
        <v>24</v>
      </c>
      <c r="AF3" s="19">
        <v>24</v>
      </c>
      <c r="AG3" s="45">
        <f>SUM(AC3,IF(OR(AD3="NS",AD3="DQ",AD3=""),0,IF(OR(AD3="RT",AD3="NC",AD3="B/O"),3,AD3+3)),IF(OR(AE3="NS",AE3="DQ",AE3=""),0,IF(OR(AE3="RT",AE3="NC",AE3="B/O"),3,AE3+3)),IF(OR(AF3="NS",AF3="DQ",AF3=""),0,IF(OR(AF3="RT",AF3="NC",AF3="B/O"),3,AF3+3)))</f>
        <v>84</v>
      </c>
      <c r="AI3" s="55">
        <f>SUM(H3,M3,R3,W3,AB3,AG3)</f>
        <v>402</v>
      </c>
    </row>
    <row r="4" spans="1:36" x14ac:dyDescent="0.25">
      <c r="A4" s="17">
        <v>2</v>
      </c>
      <c r="B4" s="17">
        <v>49</v>
      </c>
      <c r="C4" s="17" t="s">
        <v>237</v>
      </c>
      <c r="D4" s="10" t="s">
        <v>9</v>
      </c>
      <c r="E4" s="17" t="s">
        <v>53</v>
      </c>
      <c r="F4" s="18"/>
      <c r="G4" s="19"/>
      <c r="H4" s="20"/>
      <c r="I4" s="18">
        <v>3</v>
      </c>
      <c r="J4" s="19">
        <v>19</v>
      </c>
      <c r="K4" s="19">
        <v>24</v>
      </c>
      <c r="L4" s="19">
        <v>19</v>
      </c>
      <c r="M4" s="45">
        <f>SUM(I4,IF(OR(J4="NS",J4="DQ",J4=""),0,IF(OR(J4="RT",J4="NC",J4="B/O"),3,J4+3)),IF(OR(K4="NS",K4="DQ",K4=""),0,IF(OR(K4="RT",K4="NC",K4="B/O"),3,K4+3)),IF(OR(L4="NS",L4="DQ",L4=""),0,IF(OR(L4="RT",L4="NC",L4="B/O"),3,L4+3)))</f>
        <v>74</v>
      </c>
      <c r="N4" s="18"/>
      <c r="O4" s="19"/>
      <c r="P4" s="19"/>
      <c r="Q4" s="19"/>
      <c r="R4" s="45"/>
      <c r="S4" s="18">
        <v>4</v>
      </c>
      <c r="T4" s="19">
        <v>15</v>
      </c>
      <c r="U4" s="19">
        <v>15</v>
      </c>
      <c r="V4" s="19">
        <v>15</v>
      </c>
      <c r="W4" s="45">
        <f>SUM(S4,IF(OR(T4="NS",T4="DQ",T4=""),0,IF(OR(T4="RT",T4="NC",T4="B/O"),3,T4+3)),IF(OR(U4="NS",U4="DQ",U4=""),0,IF(OR(U4="RT",U4="NC",U4="B/O"),3,U4+3)),IF(OR(V4="NS",V4="DQ",V4=""),0,IF(OR(V4="RT",V4="NC",V4="B/O"),3,V4+3)))</f>
        <v>58</v>
      </c>
      <c r="X4" s="18">
        <v>4</v>
      </c>
      <c r="Y4" s="19">
        <v>12</v>
      </c>
      <c r="Z4" s="19">
        <v>12</v>
      </c>
      <c r="AA4" s="19">
        <v>19</v>
      </c>
      <c r="AB4" s="45">
        <f>SUM(X4,IF(OR(Y4="NS",Y4="DQ",Y4=""),0,IF(OR(Y4="RT",Y4="NC",Y4="B/O"),3,Y4+3)),IF(OR(Z4="NS",Z4="DQ",Z4=""),0,IF(OR(Z4="RT",Z4="NC",Z4="B/O"),3,Z4+3)),IF(OR(AA4="NS",AA4="DQ",AA4=""),0,IF(OR(AA4="RT",AA4="NC",AA4="B/O"),3,AA4+3)))</f>
        <v>56</v>
      </c>
      <c r="AC4" s="18"/>
      <c r="AD4" s="19"/>
      <c r="AE4" s="19"/>
      <c r="AF4" s="19"/>
      <c r="AG4" s="45"/>
      <c r="AI4" s="22">
        <f>SUM(H4,M4,R4,W4,AB4,AG4)</f>
        <v>188</v>
      </c>
      <c r="AJ4" s="51"/>
    </row>
    <row r="5" spans="1:36" x14ac:dyDescent="0.25">
      <c r="A5" s="17">
        <v>3</v>
      </c>
      <c r="B5" s="17">
        <v>58</v>
      </c>
      <c r="C5" s="17" t="s">
        <v>239</v>
      </c>
      <c r="D5" s="10" t="s">
        <v>9</v>
      </c>
      <c r="E5" s="17" t="s">
        <v>53</v>
      </c>
      <c r="F5" s="18"/>
      <c r="G5" s="19"/>
      <c r="H5" s="20"/>
      <c r="I5" s="18">
        <v>3</v>
      </c>
      <c r="J5" s="19">
        <v>12</v>
      </c>
      <c r="K5" s="19">
        <v>12</v>
      </c>
      <c r="L5" s="19">
        <v>12</v>
      </c>
      <c r="M5" s="45">
        <f>SUM(I5,IF(OR(J5="NS",J5="DQ",J5=""),0,IF(OR(J5="RT",J5="NC",J5="B/O"),3,J5+3)),IF(OR(K5="NS",K5="DQ",K5=""),0,IF(OR(K5="RT",K5="NC",K5="B/O"),3,K5+3)),IF(OR(L5="NS",L5="DQ",L5=""),0,IF(OR(L5="RT",L5="NC",L5="B/O"),3,L5+3)))</f>
        <v>48</v>
      </c>
      <c r="N5" s="18"/>
      <c r="O5" s="19"/>
      <c r="P5" s="19"/>
      <c r="Q5" s="19"/>
      <c r="R5" s="45"/>
      <c r="S5" s="18"/>
      <c r="T5" s="19"/>
      <c r="U5" s="19"/>
      <c r="V5" s="19"/>
      <c r="W5" s="45"/>
      <c r="X5" s="18">
        <v>3</v>
      </c>
      <c r="Y5" s="19">
        <v>19</v>
      </c>
      <c r="Z5" s="19">
        <v>24</v>
      </c>
      <c r="AA5" s="19">
        <v>15</v>
      </c>
      <c r="AB5" s="45">
        <f>SUM(X5,IF(OR(Y5="NS",Y5="DQ",Y5=""),0,IF(OR(Y5="RT",Y5="NC",Y5="B/O"),3,Y5+3)),IF(OR(Z5="NS",Z5="DQ",Z5=""),0,IF(OR(Z5="RT",Z5="NC",Z5="B/O"),3,Z5+3)),IF(OR(AA5="NS",AA5="DQ",AA5=""),0,IF(OR(AA5="RT",AA5="NC",AA5="B/O"),3,AA5+3)))</f>
        <v>70</v>
      </c>
      <c r="AC5" s="18">
        <v>3</v>
      </c>
      <c r="AD5" s="19">
        <v>19</v>
      </c>
      <c r="AE5" s="19">
        <v>19</v>
      </c>
      <c r="AF5" s="19">
        <v>12</v>
      </c>
      <c r="AG5" s="45">
        <f>SUM(AC5,IF(OR(AD5="NS",AD5="DQ",AD5=""),0,IF(OR(AD5="RT",AD5="NC",AD5="B/O"),3,AD5+3)),IF(OR(AE5="NS",AE5="DQ",AE5=""),0,IF(OR(AE5="RT",AE5="NC",AE5="B/O"),3,AE5+3)),IF(OR(AF5="NS",AF5="DQ",AF5=""),0,IF(OR(AF5="RT",AF5="NC",AF5="B/O"),3,AF5+3)))</f>
        <v>62</v>
      </c>
      <c r="AI5" s="22">
        <f t="shared" ref="AI5:AI16" si="0">SUM(H5,M5,R5,W5,AB5,AG5)</f>
        <v>180</v>
      </c>
      <c r="AJ5" s="51"/>
    </row>
    <row r="6" spans="1:36" ht="24" x14ac:dyDescent="0.2">
      <c r="A6" s="17">
        <v>4</v>
      </c>
      <c r="B6" s="10" t="s">
        <v>345</v>
      </c>
      <c r="C6" s="17" t="s">
        <v>52</v>
      </c>
      <c r="D6" s="54" t="s">
        <v>9</v>
      </c>
      <c r="E6" s="17" t="s">
        <v>53</v>
      </c>
      <c r="F6" s="40">
        <v>19</v>
      </c>
      <c r="G6" s="41">
        <v>19</v>
      </c>
      <c r="H6" s="48">
        <f>1.5*SUM(IF(OR(F6="NS",F6="DQ",F6=""),0,IF(OR(F6="RT",F6="NC",F6="B/O"),3,F6+3)),IF(OR(G6="NS",G6="DQ",G6=""),0,IF(OR(G6="RT",G6="NC",G6="B/O"),3,G6+3)))</f>
        <v>66</v>
      </c>
      <c r="I6" s="18"/>
      <c r="J6" s="19"/>
      <c r="K6" s="19"/>
      <c r="L6" s="19"/>
      <c r="M6" s="45"/>
      <c r="N6" s="18"/>
      <c r="O6" s="19"/>
      <c r="P6" s="19"/>
      <c r="Q6" s="19"/>
      <c r="R6" s="45"/>
      <c r="S6" s="18"/>
      <c r="T6" s="19"/>
      <c r="U6" s="19"/>
      <c r="V6" s="19"/>
      <c r="W6" s="45"/>
      <c r="X6" s="6">
        <v>6</v>
      </c>
      <c r="Y6" s="5" t="s">
        <v>7</v>
      </c>
      <c r="Z6" s="5">
        <v>9</v>
      </c>
      <c r="AA6" s="5">
        <v>9</v>
      </c>
      <c r="AB6" s="1">
        <f>SUM(X6,IF(OR(Y6="NS",Y6="DQ",Y6=""),0,IF(OR(Y6="RT",Y6="NC",Y6="B/O"),3,Y6+3)),IF(OR(Z6="NS",Z6="DQ",Z6=""),0,IF(OR(Z6="RT",Z6="NC",Z6="B/O"),3,Z6+3)),IF(OR(AA6="NS",AA6="DQ",AA6=""),0,IF(OR(AA6="RT",AA6="NC",AA6="B/O"),3,AA6+3)))</f>
        <v>33</v>
      </c>
      <c r="AC6" s="18">
        <v>6</v>
      </c>
      <c r="AD6" s="19">
        <v>15</v>
      </c>
      <c r="AE6" s="19">
        <v>5</v>
      </c>
      <c r="AF6" s="19">
        <v>15</v>
      </c>
      <c r="AG6" s="45">
        <f>SUM(AC6,IF(OR(AD6="NS",AD6="DQ",AD6=""),0,IF(OR(AD6="RT",AD6="NC",AD6="B/O"),3,AD6+3)),IF(OR(AE6="NS",AE6="DQ",AE6=""),0,IF(OR(AE6="RT",AE6="NC",AE6="B/O"),3,AE6+3)),IF(OR(AF6="NS",AF6="DQ",AF6=""),0,IF(OR(AF6="RT",AF6="NC",AF6="B/O"),3,AF6+3)))</f>
        <v>50</v>
      </c>
      <c r="AI6" s="22">
        <f t="shared" si="0"/>
        <v>149</v>
      </c>
      <c r="AJ6" s="51"/>
    </row>
    <row r="7" spans="1:36" x14ac:dyDescent="0.25">
      <c r="A7" s="17">
        <v>5</v>
      </c>
      <c r="B7" s="17">
        <v>43</v>
      </c>
      <c r="C7" s="17" t="s">
        <v>238</v>
      </c>
      <c r="D7" s="10" t="s">
        <v>9</v>
      </c>
      <c r="E7" s="17" t="s">
        <v>242</v>
      </c>
      <c r="F7" s="18"/>
      <c r="G7" s="19"/>
      <c r="H7" s="20"/>
      <c r="I7" s="18">
        <v>6</v>
      </c>
      <c r="J7" s="19">
        <v>15</v>
      </c>
      <c r="K7" s="19">
        <v>19</v>
      </c>
      <c r="L7" s="19">
        <v>15</v>
      </c>
      <c r="M7" s="45">
        <f>SUM(I7,IF(OR(J7="NS",J7="DQ",J7=""),0,IF(OR(J7="RT",J7="NC",J7="B/O"),3,J7+3)),IF(OR(K7="NS",K7="DQ",K7=""),0,IF(OR(K7="RT",K7="NC",K7="B/O"),3,K7+3)),IF(OR(L7="NS",L7="DQ",L7=""),0,IF(OR(L7="RT",L7="NC",L7="B/O"),3,L7+3)))</f>
        <v>64</v>
      </c>
      <c r="N7" s="18"/>
      <c r="O7" s="19"/>
      <c r="P7" s="19"/>
      <c r="Q7" s="19"/>
      <c r="R7" s="45"/>
      <c r="S7" s="18">
        <v>3</v>
      </c>
      <c r="T7" s="19">
        <v>19</v>
      </c>
      <c r="U7" s="19">
        <v>24</v>
      </c>
      <c r="V7" s="19">
        <v>19</v>
      </c>
      <c r="W7" s="45">
        <f>SUM(S7,IF(OR(T7="NS",T7="DQ",T7=""),0,IF(OR(T7="RT",T7="NC",T7="B/O"),3,T7+3)),IF(OR(U7="NS",U7="DQ",U7=""),0,IF(OR(U7="RT",U7="NC",U7="B/O"),3,U7+3)),IF(OR(V7="NS",V7="DQ",V7=""),0,IF(OR(V7="RT",V7="NC",V7="B/O"),3,V7+3)))</f>
        <v>74</v>
      </c>
      <c r="X7" s="18"/>
      <c r="Y7" s="19"/>
      <c r="Z7" s="19"/>
      <c r="AA7" s="19"/>
      <c r="AB7" s="47"/>
      <c r="AC7" s="18"/>
      <c r="AD7" s="19"/>
      <c r="AE7" s="19"/>
      <c r="AF7" s="19"/>
      <c r="AG7" s="45"/>
      <c r="AI7" s="22">
        <f t="shared" si="0"/>
        <v>138</v>
      </c>
      <c r="AJ7" s="51"/>
    </row>
    <row r="8" spans="1:36" x14ac:dyDescent="0.25">
      <c r="A8" s="17">
        <v>6</v>
      </c>
      <c r="B8" s="54">
        <v>76</v>
      </c>
      <c r="C8" s="17" t="s">
        <v>241</v>
      </c>
      <c r="D8" s="10" t="s">
        <v>9</v>
      </c>
      <c r="E8" s="17" t="s">
        <v>53</v>
      </c>
      <c r="F8" s="18"/>
      <c r="G8" s="19"/>
      <c r="H8" s="20"/>
      <c r="I8" s="18">
        <v>3</v>
      </c>
      <c r="J8" s="19">
        <v>7</v>
      </c>
      <c r="K8" s="19">
        <v>7</v>
      </c>
      <c r="L8" s="19" t="s">
        <v>7</v>
      </c>
      <c r="M8" s="45">
        <f>SUM(I8,IF(OR(J8="NS",J8="DQ",J8=""),0,IF(OR(J8="RT",J8="NC",J8="B/O"),3,J8+3)),IF(OR(K8="NS",K8="DQ",K8=""),0,IF(OR(K8="RT",K8="NC",K8="B/O"),3,K8+3)),IF(OR(L8="NS",L8="DQ",L8=""),0,IF(OR(L8="RT",L8="NC",L8="B/O"),3,L8+3)))</f>
        <v>26</v>
      </c>
      <c r="N8" s="18"/>
      <c r="O8" s="19"/>
      <c r="P8" s="19"/>
      <c r="Q8" s="19"/>
      <c r="R8" s="45"/>
      <c r="S8" s="18"/>
      <c r="T8" s="19"/>
      <c r="U8" s="19"/>
      <c r="V8" s="19"/>
      <c r="W8" s="45"/>
      <c r="X8" s="18">
        <v>3</v>
      </c>
      <c r="Y8" s="19">
        <v>15</v>
      </c>
      <c r="Z8" s="19">
        <v>15</v>
      </c>
      <c r="AA8" s="19">
        <v>12</v>
      </c>
      <c r="AB8" s="53">
        <f>SUM(X8,IF(OR(Y8="NS",Y8="DQ",Y8=""),0,IF(OR(Y8="RT",Y8="NC",Y8="B/O"),3,Y8+3)),IF(OR(Z8="NS",Z8="DQ",Z8=""),0,IF(OR(Z8="RT",Z8="NC",Z8="B/O"),3,Z8+3)),IF(OR(AA8="NS",AA8="DQ",AA8=""),0,IF(OR(AA8="RT",AA8="NC",AA8="B/O"),3,AA8+3)))</f>
        <v>54</v>
      </c>
      <c r="AC8" s="18">
        <v>3</v>
      </c>
      <c r="AD8" s="19">
        <v>7</v>
      </c>
      <c r="AE8" s="19">
        <v>15</v>
      </c>
      <c r="AF8" s="19">
        <v>5</v>
      </c>
      <c r="AG8" s="45">
        <f>SUM(AC8,IF(OR(AD8="NS",AD8="DQ",AD8=""),0,IF(OR(AD8="RT",AD8="NC",AD8="B/O"),3,AD8+3)),IF(OR(AE8="NS",AE8="DQ",AE8=""),0,IF(OR(AE8="RT",AE8="NC",AE8="B/O"),3,AE8+3)),IF(OR(AF8="NS",AF8="DQ",AF8=""),0,IF(OR(AF8="RT",AF8="NC",AF8="B/O"),3,AF8+3)))</f>
        <v>39</v>
      </c>
      <c r="AI8" s="22">
        <f t="shared" si="0"/>
        <v>119</v>
      </c>
      <c r="AJ8" s="51"/>
    </row>
    <row r="9" spans="1:36" x14ac:dyDescent="0.25">
      <c r="A9" s="17">
        <v>7</v>
      </c>
      <c r="B9" s="17">
        <v>36</v>
      </c>
      <c r="C9" s="17" t="s">
        <v>55</v>
      </c>
      <c r="D9" s="10" t="s">
        <v>9</v>
      </c>
      <c r="E9" s="17" t="s">
        <v>53</v>
      </c>
      <c r="F9" s="18">
        <v>12</v>
      </c>
      <c r="G9" s="19">
        <v>12</v>
      </c>
      <c r="H9" s="20">
        <f>1.5*SUM(IF(OR(F9="NS",F9="DQ",F9=""),0,IF(OR(F9="RT",F9="NC",F9="B/O"),3,F9+3)),IF(OR(G9="NS",G9="DQ",G9=""),0,IF(OR(G9="RT",G9="NC",G9="B/O"),3,G9+3)))</f>
        <v>45</v>
      </c>
      <c r="I9" s="18">
        <v>3</v>
      </c>
      <c r="J9" s="19">
        <v>9</v>
      </c>
      <c r="K9" s="19">
        <v>4</v>
      </c>
      <c r="L9" s="19" t="s">
        <v>7</v>
      </c>
      <c r="M9" s="45">
        <f>SUM(I9,IF(OR(J9="NS",J9="DQ",J9=""),0,IF(OR(J9="RT",J9="NC",J9="B/O"),3,J9+3)),IF(OR(K9="NS",K9="DQ",K9=""),0,IF(OR(K9="RT",K9="NC",K9="B/O"),3,K9+3)),IF(OR(L9="NS",L9="DQ",L9=""),0,IF(OR(L9="RT",L9="NC",L9="B/O"),3,L9+3)))</f>
        <v>25</v>
      </c>
      <c r="N9" s="18"/>
      <c r="O9" s="19"/>
      <c r="P9" s="19"/>
      <c r="Q9" s="19"/>
      <c r="R9" s="45"/>
      <c r="S9" s="18">
        <v>3</v>
      </c>
      <c r="T9" s="19" t="s">
        <v>7</v>
      </c>
      <c r="U9" s="19">
        <v>9</v>
      </c>
      <c r="V9" s="19">
        <v>12</v>
      </c>
      <c r="W9" s="45">
        <f>SUM(S9,IF(OR(T9="NS",T9="DQ",T9=""),0,IF(OR(T9="RT",T9="NC",T9="B/O"),3,T9+3)),IF(OR(U9="NS",U9="DQ",U9=""),0,IF(OR(U9="RT",U9="NC",U9="B/O"),3,U9+3)),IF(OR(V9="NS",V9="DQ",V9=""),0,IF(OR(V9="RT",V9="NC",V9="B/O"),3,V9+3)))</f>
        <v>33</v>
      </c>
      <c r="X9" s="18"/>
      <c r="Y9" s="19"/>
      <c r="Z9" s="19"/>
      <c r="AA9" s="19"/>
      <c r="AB9" s="45"/>
      <c r="AC9" s="18"/>
      <c r="AD9" s="19"/>
      <c r="AE9" s="19"/>
      <c r="AF9" s="19"/>
      <c r="AG9" s="45"/>
      <c r="AI9" s="22">
        <f t="shared" si="0"/>
        <v>103</v>
      </c>
      <c r="AJ9" s="51"/>
    </row>
    <row r="10" spans="1:36" x14ac:dyDescent="0.25">
      <c r="A10" s="17">
        <v>8</v>
      </c>
      <c r="B10" s="17">
        <v>2</v>
      </c>
      <c r="C10" s="17" t="s">
        <v>236</v>
      </c>
      <c r="D10" s="10" t="s">
        <v>9</v>
      </c>
      <c r="E10" s="17" t="s">
        <v>53</v>
      </c>
      <c r="F10" s="18"/>
      <c r="G10" s="19"/>
      <c r="H10" s="20"/>
      <c r="I10" s="18">
        <v>3</v>
      </c>
      <c r="J10" s="19">
        <v>5</v>
      </c>
      <c r="K10" s="19">
        <v>5</v>
      </c>
      <c r="L10" s="19">
        <v>9</v>
      </c>
      <c r="M10" s="45">
        <f>SUM(I10,IF(OR(J10="NS",J10="DQ",J10=""),0,IF(OR(J10="RT",J10="NC",J10="B/O"),3,J10+3)),IF(OR(K10="NS",K10="DQ",K10=""),0,IF(OR(K10="RT",K10="NC",K10="B/O"),3,K10+3)),IF(OR(L10="NS",L10="DQ",L10=""),0,IF(OR(L10="RT",L10="NC",L10="B/O"),3,L10+3)))</f>
        <v>31</v>
      </c>
      <c r="N10" s="18"/>
      <c r="O10" s="19"/>
      <c r="P10" s="19"/>
      <c r="Q10" s="19"/>
      <c r="R10" s="45"/>
      <c r="S10" s="18"/>
      <c r="T10" s="19"/>
      <c r="U10" s="19"/>
      <c r="V10" s="19"/>
      <c r="W10" s="45"/>
      <c r="X10" s="18"/>
      <c r="Y10" s="19"/>
      <c r="Z10" s="19"/>
      <c r="AA10" s="19"/>
      <c r="AB10" s="45"/>
      <c r="AC10" s="18">
        <v>4</v>
      </c>
      <c r="AD10" s="19">
        <v>9</v>
      </c>
      <c r="AE10" s="19" t="s">
        <v>7</v>
      </c>
      <c r="AF10" s="19">
        <v>19</v>
      </c>
      <c r="AG10" s="45">
        <f>SUM(AC10,IF(OR(AD10="NS",AD10="DQ",AD10=""),0,IF(OR(AD10="RT",AD10="NC",AD10="B/O"),3,AD10+3)),IF(OR(AE10="NS",AE10="DQ",AE10=""),0,IF(OR(AE10="RT",AE10="NC",AE10="B/O"),3,AE10+3)),IF(OR(AF10="NS",AF10="DQ",AF10=""),0,IF(OR(AF10="RT",AF10="NC",AF10="B/O"),3,AF10+3)))</f>
        <v>41</v>
      </c>
      <c r="AI10" s="22">
        <f t="shared" si="0"/>
        <v>72</v>
      </c>
      <c r="AJ10" s="51"/>
    </row>
    <row r="11" spans="1:36" x14ac:dyDescent="0.25">
      <c r="A11" s="17">
        <v>9</v>
      </c>
      <c r="B11" s="17">
        <v>29</v>
      </c>
      <c r="C11" s="17" t="s">
        <v>240</v>
      </c>
      <c r="D11" s="10" t="s">
        <v>9</v>
      </c>
      <c r="E11" s="17" t="s">
        <v>53</v>
      </c>
      <c r="F11" s="18"/>
      <c r="G11" s="19"/>
      <c r="H11" s="20"/>
      <c r="I11" s="18">
        <v>3</v>
      </c>
      <c r="J11" s="19">
        <v>4</v>
      </c>
      <c r="K11" s="19">
        <v>9</v>
      </c>
      <c r="L11" s="19">
        <v>7</v>
      </c>
      <c r="M11" s="45">
        <f>SUM(I11,IF(OR(J11="NS",J11="DQ",J11=""),0,IF(OR(J11="RT",J11="NC",J11="B/O"),3,J11+3)),IF(OR(K11="NS",K11="DQ",K11=""),0,IF(OR(K11="RT",K11="NC",K11="B/O"),3,K11+3)),IF(OR(L11="NS",L11="DQ",L11=""),0,IF(OR(L11="RT",L11="NC",L11="B/O"),3,L11+3)))</f>
        <v>32</v>
      </c>
      <c r="N11" s="18"/>
      <c r="O11" s="19"/>
      <c r="P11" s="19"/>
      <c r="Q11" s="19"/>
      <c r="R11" s="45"/>
      <c r="S11" s="18"/>
      <c r="T11" s="19"/>
      <c r="U11" s="19"/>
      <c r="V11" s="19"/>
      <c r="W11" s="45"/>
      <c r="X11" s="18">
        <v>3</v>
      </c>
      <c r="Y11" s="19" t="s">
        <v>5</v>
      </c>
      <c r="Z11" s="19" t="s">
        <v>7</v>
      </c>
      <c r="AA11" s="19" t="s">
        <v>7</v>
      </c>
      <c r="AB11" s="45">
        <f>SUM(X11,IF(OR(Y11="NS",Y11="DQ",Y11=""),0,IF(OR(Y11="RT",Y11="NC",Y11="B/O"),3,Y11+3)),IF(OR(Z11="NS",Z11="DQ",Z11=""),0,IF(OR(Z11="RT",Z11="NC",Z11="B/O"),3,Z11+3)),IF(OR(AA11="NS",AA11="DQ",AA11=""),0,IF(OR(AA11="RT",AA11="NC",AA11="B/O"),3,AA11+3)))</f>
        <v>9</v>
      </c>
      <c r="AC11" s="18">
        <v>3</v>
      </c>
      <c r="AD11" s="19" t="s">
        <v>7</v>
      </c>
      <c r="AE11" s="19">
        <v>9</v>
      </c>
      <c r="AF11" s="19">
        <v>9</v>
      </c>
      <c r="AG11" s="45">
        <f>SUM(AC11,IF(OR(AD11="NS",AD11="DQ",AD11=""),0,IF(OR(AD11="RT",AD11="NC",AD11="B/O"),3,AD11+3)),IF(OR(AE11="NS",AE11="DQ",AE11=""),0,IF(OR(AE11="RT",AE11="NC",AE11="B/O"),3,AE11+3)),IF(OR(AF11="NS",AF11="DQ",AF11=""),0,IF(OR(AF11="RT",AF11="NC",AF11="B/O"),3,AF11+3)))</f>
        <v>30</v>
      </c>
      <c r="AI11" s="22">
        <f t="shared" si="0"/>
        <v>71</v>
      </c>
      <c r="AJ11" s="51"/>
    </row>
    <row r="12" spans="1:36" x14ac:dyDescent="0.25">
      <c r="A12" s="17">
        <v>10</v>
      </c>
      <c r="B12" s="17">
        <v>96</v>
      </c>
      <c r="C12" s="17" t="s">
        <v>54</v>
      </c>
      <c r="D12" s="10" t="s">
        <v>9</v>
      </c>
      <c r="E12" s="17" t="s">
        <v>53</v>
      </c>
      <c r="F12" s="18">
        <v>15</v>
      </c>
      <c r="G12" s="19">
        <v>15</v>
      </c>
      <c r="H12" s="20">
        <f>1.5*SUM(IF(OR(F12="NS",F12="DQ",F12=""),0,IF(OR(F12="RT",F12="NC",F12="B/O"),3,F12+3)),IF(OR(G12="NS",G12="DQ",G12=""),0,IF(OR(G12="RT",G12="NC",G12="B/O"),3,G12+3)))</f>
        <v>54</v>
      </c>
      <c r="I12" s="18"/>
      <c r="J12" s="19"/>
      <c r="K12" s="19"/>
      <c r="L12" s="19"/>
      <c r="M12" s="45"/>
      <c r="N12" s="18"/>
      <c r="O12" s="19"/>
      <c r="P12" s="19"/>
      <c r="Q12" s="19"/>
      <c r="R12" s="45"/>
      <c r="S12" s="18"/>
      <c r="T12" s="19"/>
      <c r="U12" s="19"/>
      <c r="V12" s="19"/>
      <c r="W12" s="45"/>
      <c r="X12" s="18"/>
      <c r="Y12" s="19"/>
      <c r="Z12" s="19"/>
      <c r="AA12" s="19"/>
      <c r="AB12" s="45"/>
      <c r="AC12" s="18"/>
      <c r="AD12" s="19"/>
      <c r="AE12" s="19"/>
      <c r="AF12" s="19"/>
      <c r="AG12" s="45"/>
      <c r="AI12" s="22">
        <f t="shared" si="0"/>
        <v>54</v>
      </c>
      <c r="AJ12" s="51"/>
    </row>
    <row r="13" spans="1:36" x14ac:dyDescent="0.25">
      <c r="A13" s="17">
        <v>11</v>
      </c>
      <c r="B13" s="17">
        <v>31</v>
      </c>
      <c r="C13" s="17" t="s">
        <v>344</v>
      </c>
      <c r="D13" s="10"/>
      <c r="E13" s="17" t="s">
        <v>53</v>
      </c>
      <c r="F13" s="18"/>
      <c r="G13" s="19"/>
      <c r="H13" s="20"/>
      <c r="I13" s="18"/>
      <c r="J13" s="19"/>
      <c r="K13" s="19"/>
      <c r="L13" s="19"/>
      <c r="M13" s="45"/>
      <c r="N13" s="18"/>
      <c r="O13" s="19"/>
      <c r="P13" s="19"/>
      <c r="Q13" s="19"/>
      <c r="R13" s="45"/>
      <c r="S13" s="18"/>
      <c r="T13" s="19"/>
      <c r="U13" s="19"/>
      <c r="V13" s="19"/>
      <c r="W13" s="45"/>
      <c r="X13" s="18">
        <v>3</v>
      </c>
      <c r="Y13" s="19">
        <v>7</v>
      </c>
      <c r="Z13" s="19">
        <v>5</v>
      </c>
      <c r="AA13" s="19">
        <v>5</v>
      </c>
      <c r="AB13" s="45">
        <f>SUM(X13,IF(OR(Y13="NS",Y13="DQ",Y13=""),0,IF(OR(Y13="RT",Y13="NC",Y13="B/O"),3,Y13+3)),IF(OR(Z13="NS",Z13="DQ",Z13=""),0,IF(OR(Z13="RT",Z13="NC",Z13="B/O"),3,Z13+3)),IF(OR(AA13="NS",AA13="DQ",AA13=""),0,IF(OR(AA13="RT",AA13="NC",AA13="B/O"),3,AA13+3)))</f>
        <v>29</v>
      </c>
      <c r="AC13" s="18">
        <v>3</v>
      </c>
      <c r="AD13" s="19" t="s">
        <v>7</v>
      </c>
      <c r="AE13" s="19">
        <v>7</v>
      </c>
      <c r="AF13" s="19">
        <v>4</v>
      </c>
      <c r="AG13" s="45">
        <f>SUM(AC13,IF(OR(AD13="NS",AD13="DQ",AD13=""),0,IF(OR(AD13="RT",AD13="NC",AD13="B/O"),3,AD13+3)),IF(OR(AE13="NS",AE13="DQ",AE13=""),0,IF(OR(AE13="RT",AE13="NC",AE13="B/O"),3,AE13+3)),IF(OR(AF13="NS",AF13="DQ",AF13=""),0,IF(OR(AF13="RT",AF13="NC",AF13="B/O"),3,AF13+3)))</f>
        <v>23</v>
      </c>
      <c r="AI13" s="22">
        <f t="shared" si="0"/>
        <v>52</v>
      </c>
      <c r="AJ13" s="51"/>
    </row>
    <row r="14" spans="1:36" x14ac:dyDescent="0.25">
      <c r="A14" s="17">
        <v>12</v>
      </c>
      <c r="B14" s="17">
        <v>36</v>
      </c>
      <c r="C14" s="17" t="s">
        <v>394</v>
      </c>
      <c r="D14" s="10" t="s">
        <v>9</v>
      </c>
      <c r="E14" s="17" t="s">
        <v>53</v>
      </c>
      <c r="F14" s="18"/>
      <c r="G14" s="19"/>
      <c r="H14" s="20"/>
      <c r="I14" s="18"/>
      <c r="J14" s="19"/>
      <c r="K14" s="19"/>
      <c r="L14" s="19"/>
      <c r="M14" s="47"/>
      <c r="N14" s="18"/>
      <c r="O14" s="19"/>
      <c r="P14" s="19"/>
      <c r="Q14" s="19"/>
      <c r="R14" s="47"/>
      <c r="S14" s="18"/>
      <c r="T14" s="19"/>
      <c r="U14" s="19"/>
      <c r="V14" s="19"/>
      <c r="W14" s="47"/>
      <c r="X14" s="18"/>
      <c r="Y14" s="19"/>
      <c r="Z14" s="19"/>
      <c r="AA14" s="19"/>
      <c r="AB14" s="47"/>
      <c r="AC14" s="18">
        <v>3</v>
      </c>
      <c r="AD14" s="19">
        <v>12</v>
      </c>
      <c r="AE14" s="19">
        <v>12</v>
      </c>
      <c r="AF14" s="19">
        <v>7</v>
      </c>
      <c r="AG14" s="47">
        <f>SUM(AC14,IF(OR(AD14="NS",AD14="DQ",AD14=""),0,IF(OR(AD14="RT",AD14="NC",AD14="B/O"),3,AD14+3)),IF(OR(AE14="NS",AE14="DQ",AE14=""),0,IF(OR(AE14="RT",AE14="NC",AE14="B/O"),3,AE14+3)),IF(OR(AF14="NS",AF14="DQ",AF14=""),0,IF(OR(AF14="RT",AF14="NC",AF14="B/O"),3,AF14+3)))</f>
        <v>43</v>
      </c>
      <c r="AI14" s="22">
        <f t="shared" si="0"/>
        <v>43</v>
      </c>
      <c r="AJ14" s="51"/>
    </row>
    <row r="15" spans="1:36" x14ac:dyDescent="0.25">
      <c r="A15" s="17">
        <v>13</v>
      </c>
      <c r="B15" s="17">
        <v>131</v>
      </c>
      <c r="C15" s="17" t="s">
        <v>330</v>
      </c>
      <c r="D15" s="10" t="s">
        <v>65</v>
      </c>
      <c r="E15" s="17" t="s">
        <v>53</v>
      </c>
      <c r="F15" s="18"/>
      <c r="G15" s="19"/>
      <c r="H15" s="20"/>
      <c r="I15" s="18"/>
      <c r="J15" s="19"/>
      <c r="K15" s="19"/>
      <c r="L15" s="19"/>
      <c r="M15" s="47"/>
      <c r="N15" s="18"/>
      <c r="O15" s="19"/>
      <c r="P15" s="19"/>
      <c r="Q15" s="19"/>
      <c r="R15" s="47"/>
      <c r="S15" s="18">
        <v>3</v>
      </c>
      <c r="T15" s="19">
        <v>9</v>
      </c>
      <c r="U15" s="19">
        <v>12</v>
      </c>
      <c r="V15" s="19">
        <v>7</v>
      </c>
      <c r="W15" s="47">
        <f>SUM(S15,IF(OR(T15="NS",T15="DQ",T15=""),0,IF(OR(T15="RT",T15="NC",T15="B/O"),3,T15+3)),IF(OR(U15="NS",U15="DQ",U15=""),0,IF(OR(U15="RT",U15="NC",U15="B/O"),3,U15+3)),IF(OR(V15="NS",V15="DQ",V15=""),0,IF(OR(V15="RT",V15="NC",V15="B/O"),3,V15+3)))</f>
        <v>40</v>
      </c>
      <c r="X15" s="18"/>
      <c r="Y15" s="19"/>
      <c r="Z15" s="19"/>
      <c r="AA15" s="19"/>
      <c r="AB15" s="47"/>
      <c r="AC15" s="18"/>
      <c r="AD15" s="19"/>
      <c r="AE15" s="19"/>
      <c r="AF15" s="19"/>
      <c r="AG15" s="47"/>
      <c r="AI15" s="22">
        <f t="shared" si="0"/>
        <v>40</v>
      </c>
      <c r="AJ15" s="51"/>
    </row>
    <row r="16" spans="1:36" s="54" customFormat="1" x14ac:dyDescent="0.25">
      <c r="A16" s="54">
        <v>14</v>
      </c>
      <c r="B16" s="54">
        <v>361</v>
      </c>
      <c r="C16" s="54" t="s">
        <v>346</v>
      </c>
      <c r="D16" s="10"/>
      <c r="E16" s="54" t="s">
        <v>53</v>
      </c>
      <c r="F16" s="18"/>
      <c r="G16" s="19"/>
      <c r="H16" s="20"/>
      <c r="I16" s="18"/>
      <c r="J16" s="19"/>
      <c r="K16" s="19"/>
      <c r="L16" s="19"/>
      <c r="M16" s="53"/>
      <c r="N16" s="18"/>
      <c r="O16" s="19"/>
      <c r="P16" s="19"/>
      <c r="Q16" s="19"/>
      <c r="R16" s="53"/>
      <c r="S16" s="18"/>
      <c r="T16" s="19"/>
      <c r="U16" s="19"/>
      <c r="V16" s="19"/>
      <c r="W16" s="53"/>
      <c r="X16" s="18">
        <v>3</v>
      </c>
      <c r="Y16" s="19">
        <v>9</v>
      </c>
      <c r="Z16" s="19">
        <v>7</v>
      </c>
      <c r="AA16" s="19">
        <v>7</v>
      </c>
      <c r="AB16" s="53">
        <f>SUM(X16,IF(OR(Y16="NS",Y16="DQ",Y16=""),0,IF(OR(Y16="RT",Y16="NC",Y16="B/O"),3,Y16+3)),IF(OR(Z16="NS",Z16="DQ",Z16=""),0,IF(OR(Z16="RT",Z16="NC",Z16="B/O"),3,Z16+3)),IF(OR(AA16="NS",AA16="DQ",AA16=""),0,IF(OR(AA16="RT",AA16="NC",AA16="B/O"),3,AA16+3)))</f>
        <v>35</v>
      </c>
      <c r="AC16" s="18"/>
      <c r="AD16" s="19"/>
      <c r="AE16" s="19"/>
      <c r="AF16" s="19"/>
      <c r="AG16" s="53"/>
      <c r="AI16" s="22">
        <f t="shared" si="0"/>
        <v>35</v>
      </c>
    </row>
    <row r="18" spans="1:5" x14ac:dyDescent="0.25">
      <c r="A18" s="69" t="s">
        <v>69</v>
      </c>
      <c r="B18" s="69"/>
      <c r="C18" s="69"/>
      <c r="D18" s="69"/>
      <c r="E18" s="69"/>
    </row>
    <row r="19" spans="1:5" x14ac:dyDescent="0.25">
      <c r="B19" s="17">
        <v>95</v>
      </c>
      <c r="C19" s="17" t="s">
        <v>331</v>
      </c>
      <c r="D19" s="17" t="s">
        <v>327</v>
      </c>
      <c r="E19" s="17" t="s">
        <v>332</v>
      </c>
    </row>
  </sheetData>
  <sortState ref="B3:AI16">
    <sortCondition descending="1" ref="AI3"/>
  </sortState>
  <mergeCells count="8">
    <mergeCell ref="A18:E18"/>
    <mergeCell ref="AC1:AG1"/>
    <mergeCell ref="A1:E1"/>
    <mergeCell ref="F1:H1"/>
    <mergeCell ref="I1:M1"/>
    <mergeCell ref="N1:R1"/>
    <mergeCell ref="S1:W1"/>
    <mergeCell ref="X1:A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7"/>
  <sheetViews>
    <sheetView workbookViewId="0">
      <pane xSplit="5" ySplit="2" topLeftCell="AG3" activePane="bottomRight" state="frozen"/>
      <selection pane="topRight" activeCell="F1" sqref="F1"/>
      <selection pane="bottomLeft" activeCell="A3" sqref="A3"/>
      <selection pane="bottomRight" activeCell="AH2" sqref="AH1:AJ1048576"/>
    </sheetView>
  </sheetViews>
  <sheetFormatPr defaultRowHeight="12" x14ac:dyDescent="0.2"/>
  <cols>
    <col min="1" max="1" width="4.140625" style="3" bestFit="1" customWidth="1"/>
    <col min="2" max="2" width="4" style="3" bestFit="1" customWidth="1"/>
    <col min="3" max="3" width="15.42578125" style="3" bestFit="1" customWidth="1"/>
    <col min="4" max="4" width="8.5703125" style="3" bestFit="1" customWidth="1"/>
    <col min="5" max="5" width="8.85546875" style="3" bestFit="1" customWidth="1"/>
    <col min="6" max="7" width="3.28515625" style="3" bestFit="1" customWidth="1"/>
    <col min="8" max="8" width="5" style="3" bestFit="1" customWidth="1"/>
    <col min="9" max="9" width="2.28515625" style="17" bestFit="1" customWidth="1"/>
    <col min="10" max="12" width="3.28515625" style="17" bestFit="1" customWidth="1"/>
    <col min="13" max="13" width="4.85546875" style="17" bestFit="1" customWidth="1"/>
    <col min="14" max="14" width="2.28515625" style="17" bestFit="1" customWidth="1"/>
    <col min="15" max="17" width="3.28515625" style="17" bestFit="1" customWidth="1"/>
    <col min="18" max="18" width="4.85546875" style="17" bestFit="1" customWidth="1"/>
    <col min="19" max="19" width="2.28515625" style="17" bestFit="1" customWidth="1"/>
    <col min="20" max="22" width="3.28515625" style="17" bestFit="1" customWidth="1"/>
    <col min="23" max="23" width="4.85546875" style="17" bestFit="1" customWidth="1"/>
    <col min="24" max="24" width="2.28515625" style="17" bestFit="1" customWidth="1"/>
    <col min="25" max="27" width="3.28515625" style="17" bestFit="1" customWidth="1"/>
    <col min="28" max="28" width="4.85546875" style="17" bestFit="1" customWidth="1"/>
    <col min="29" max="29" width="2.28515625" style="17" bestFit="1" customWidth="1"/>
    <col min="30" max="32" width="3.28515625" style="17" bestFit="1" customWidth="1"/>
    <col min="33" max="33" width="4.85546875" style="17" bestFit="1" customWidth="1"/>
    <col min="34" max="34" width="1.42578125" style="3" bestFit="1" customWidth="1"/>
    <col min="35" max="35" width="5" style="3" bestFit="1" customWidth="1"/>
    <col min="36" max="16384" width="9.140625" style="3"/>
  </cols>
  <sheetData>
    <row r="1" spans="1:36" s="1" customFormat="1" x14ac:dyDescent="0.2">
      <c r="A1" s="64" t="s">
        <v>155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325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8</v>
      </c>
      <c r="AD1" s="67"/>
      <c r="AE1" s="67"/>
      <c r="AF1" s="67"/>
      <c r="AG1" s="68"/>
      <c r="AH1" s="1" t="s">
        <v>6</v>
      </c>
      <c r="AI1" s="4"/>
    </row>
    <row r="2" spans="1:36" x14ac:dyDescent="0.2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2</v>
      </c>
      <c r="G2" s="30" t="s">
        <v>3</v>
      </c>
      <c r="H2" s="31" t="s">
        <v>4</v>
      </c>
      <c r="I2" s="14" t="s">
        <v>0</v>
      </c>
      <c r="J2" s="13" t="s">
        <v>1</v>
      </c>
      <c r="K2" s="13" t="s">
        <v>2</v>
      </c>
      <c r="L2" s="13" t="s">
        <v>3</v>
      </c>
      <c r="M2" s="15" t="s">
        <v>4</v>
      </c>
      <c r="N2" s="14" t="s">
        <v>0</v>
      </c>
      <c r="O2" s="13" t="s">
        <v>1</v>
      </c>
      <c r="P2" s="13" t="s">
        <v>2</v>
      </c>
      <c r="Q2" s="13" t="s">
        <v>3</v>
      </c>
      <c r="R2" s="15" t="s">
        <v>4</v>
      </c>
      <c r="S2" s="14" t="s">
        <v>0</v>
      </c>
      <c r="T2" s="13" t="s">
        <v>1</v>
      </c>
      <c r="U2" s="13" t="s">
        <v>2</v>
      </c>
      <c r="V2" s="13" t="s">
        <v>3</v>
      </c>
      <c r="W2" s="15" t="s">
        <v>4</v>
      </c>
      <c r="X2" s="14" t="s">
        <v>0</v>
      </c>
      <c r="Y2" s="13" t="s">
        <v>1</v>
      </c>
      <c r="Z2" s="13" t="s">
        <v>2</v>
      </c>
      <c r="AA2" s="13" t="s">
        <v>3</v>
      </c>
      <c r="AB2" s="15" t="s">
        <v>4</v>
      </c>
      <c r="AC2" s="14" t="s">
        <v>0</v>
      </c>
      <c r="AD2" s="13" t="s">
        <v>1</v>
      </c>
      <c r="AE2" s="13" t="s">
        <v>2</v>
      </c>
      <c r="AF2" s="13" t="s">
        <v>3</v>
      </c>
      <c r="AG2" s="15" t="s">
        <v>4</v>
      </c>
      <c r="AI2" s="7" t="s">
        <v>4</v>
      </c>
    </row>
    <row r="3" spans="1:36" x14ac:dyDescent="0.2">
      <c r="A3" s="3">
        <v>1</v>
      </c>
      <c r="B3" s="3">
        <v>58</v>
      </c>
      <c r="C3" s="3" t="s">
        <v>239</v>
      </c>
      <c r="D3" s="10" t="s">
        <v>9</v>
      </c>
      <c r="E3" s="17" t="s">
        <v>53</v>
      </c>
      <c r="F3" s="18"/>
      <c r="G3" s="19"/>
      <c r="H3" s="20"/>
      <c r="I3" s="18">
        <v>4</v>
      </c>
      <c r="J3" s="19">
        <v>3</v>
      </c>
      <c r="K3" s="19">
        <v>3</v>
      </c>
      <c r="L3" s="19">
        <v>3</v>
      </c>
      <c r="M3" s="38">
        <f>SUM(I3,IF(OR(J3="NS",J3="DQ",J3=""),0,IF(OR(J3="RT",J3="NC",J3="B/O"),3,J3+3)),IF(OR(K3="NS",K3="DQ",K3=""),0,IF(OR(K3="RT",K3="NC",K3="B/O"),3,K3+3)),IF(OR(L3="NS",L3="DQ",L3=""),0,IF(OR(L3="RT",L3="NC",L3="B/O"),3,L3+3)))</f>
        <v>22</v>
      </c>
      <c r="N3" s="18"/>
      <c r="O3" s="19"/>
      <c r="P3" s="19"/>
      <c r="Q3" s="19"/>
      <c r="R3" s="38"/>
      <c r="S3" s="18"/>
      <c r="T3" s="19"/>
      <c r="U3" s="19"/>
      <c r="V3" s="19"/>
      <c r="W3" s="38"/>
      <c r="X3" s="18">
        <v>4</v>
      </c>
      <c r="Y3" s="19">
        <v>6</v>
      </c>
      <c r="Z3" s="19">
        <v>6</v>
      </c>
      <c r="AA3" s="19">
        <v>6</v>
      </c>
      <c r="AB3" s="38">
        <f>SUM(X3,IF(OR(Y3="NS",Y3="DQ",Y3=""),0,IF(OR(Y3="RT",Y3="NC",Y3="B/O"),3,Y3+3)),IF(OR(Z3="NS",Z3="DQ",Z3=""),0,IF(OR(Z3="RT",Z3="NC",Z3="B/O"),3,Z3+3)),IF(OR(AA3="NS",AA3="DQ",AA3=""),0,IF(OR(AA3="RT",AA3="NC",AA3="B/O"),3,AA3+3)))</f>
        <v>31</v>
      </c>
      <c r="AC3" s="18">
        <v>4</v>
      </c>
      <c r="AD3" s="19">
        <v>6</v>
      </c>
      <c r="AE3" s="19">
        <v>6</v>
      </c>
      <c r="AF3" s="19">
        <v>6</v>
      </c>
      <c r="AG3" s="38">
        <f>SUM(AC3,IF(OR(AD3="NS",AD3="DQ",AD3=""),0,IF(OR(AD3="RT",AD3="NC",AD3="B/O"),3,AD3+3)),IF(OR(AE3="NS",AE3="DQ",AE3=""),0,IF(OR(AE3="RT",AE3="NC",AE3="B/O"),3,AE3+3)),IF(OR(AF3="NS",AF3="DQ",AF3=""),0,IF(OR(AF3="RT",AF3="NC",AF3="B/O"),3,AF3+3)))</f>
        <v>31</v>
      </c>
      <c r="AI3" s="55">
        <f>SUM(H3,M3,R3,W3,AB3,AG3)</f>
        <v>84</v>
      </c>
      <c r="AJ3" s="51"/>
    </row>
    <row r="4" spans="1:36" x14ac:dyDescent="0.2">
      <c r="A4" s="3">
        <v>2</v>
      </c>
      <c r="B4" s="3">
        <v>31</v>
      </c>
      <c r="C4" s="3" t="s">
        <v>344</v>
      </c>
      <c r="D4" s="10"/>
      <c r="E4" s="17" t="s">
        <v>53</v>
      </c>
      <c r="F4" s="18"/>
      <c r="G4" s="19"/>
      <c r="H4" s="20"/>
      <c r="I4" s="18"/>
      <c r="J4" s="19"/>
      <c r="K4" s="19"/>
      <c r="L4" s="19"/>
      <c r="M4" s="45"/>
      <c r="N4" s="18"/>
      <c r="O4" s="19"/>
      <c r="P4" s="19"/>
      <c r="Q4" s="19"/>
      <c r="R4" s="45"/>
      <c r="S4" s="18"/>
      <c r="T4" s="19"/>
      <c r="U4" s="19"/>
      <c r="V4" s="19"/>
      <c r="W4" s="45"/>
      <c r="X4" s="18">
        <v>3</v>
      </c>
      <c r="Y4" s="19">
        <v>3</v>
      </c>
      <c r="Z4" s="19">
        <v>3</v>
      </c>
      <c r="AA4" s="19">
        <v>3</v>
      </c>
      <c r="AB4" s="45">
        <f>SUM(X4,IF(OR(Y4="NS",Y4="DQ",Y4=""),0,IF(OR(Y4="RT",Y4="NC",Y4="B/O"),3,Y4+3)),IF(OR(Z4="NS",Z4="DQ",Z4=""),0,IF(OR(Z4="RT",Z4="NC",Z4="B/O"),3,Z4+3)),IF(OR(AA4="NS",AA4="DQ",AA4=""),0,IF(OR(AA4="RT",AA4="NC",AA4="B/O"),3,AA4+3)))</f>
        <v>21</v>
      </c>
      <c r="AC4" s="18">
        <v>3</v>
      </c>
      <c r="AD4" s="19" t="s">
        <v>7</v>
      </c>
      <c r="AE4" s="19">
        <v>3</v>
      </c>
      <c r="AF4" s="19">
        <v>3</v>
      </c>
      <c r="AG4" s="45">
        <f>SUM(AC4,IF(OR(AD4="NS",AD4="DQ",AD4=""),0,IF(OR(AD4="RT",AD4="NC",AD4="B/O"),3,AD4+3)),IF(OR(AE4="NS",AE4="DQ",AE4=""),0,IF(OR(AE4="RT",AE4="NC",AE4="B/O"),3,AE4+3)),IF(OR(AF4="NS",AF4="DQ",AF4=""),0,IF(OR(AF4="RT",AF4="NC",AF4="B/O"),3,AF4+3)))</f>
        <v>18</v>
      </c>
      <c r="AI4" s="22">
        <f>SUM(H4,M4,R4,W4,AB4,AG4)</f>
        <v>39</v>
      </c>
      <c r="AJ4" s="51"/>
    </row>
    <row r="5" spans="1:36" x14ac:dyDescent="0.2">
      <c r="A5" s="3">
        <v>3</v>
      </c>
      <c r="B5" s="3">
        <v>131</v>
      </c>
      <c r="C5" s="3" t="s">
        <v>330</v>
      </c>
      <c r="D5" s="10" t="s">
        <v>65</v>
      </c>
      <c r="E5" s="17" t="s">
        <v>53</v>
      </c>
      <c r="F5" s="18"/>
      <c r="G5" s="19"/>
      <c r="H5" s="20"/>
      <c r="I5" s="18"/>
      <c r="J5" s="19"/>
      <c r="K5" s="19"/>
      <c r="L5" s="19"/>
      <c r="M5" s="47"/>
      <c r="N5" s="18"/>
      <c r="O5" s="19"/>
      <c r="P5" s="19"/>
      <c r="Q5" s="19"/>
      <c r="R5" s="47"/>
      <c r="S5" s="18">
        <v>4</v>
      </c>
      <c r="T5" s="19">
        <v>3</v>
      </c>
      <c r="U5" s="19">
        <v>3</v>
      </c>
      <c r="V5" s="19">
        <v>3</v>
      </c>
      <c r="W5" s="47">
        <f>SUM(S5,IF(OR(T5="NS",T5="DQ",T5=""),0,IF(OR(T5="RT",T5="NC",T5="B/O"),3,T5+3)),IF(OR(U5="NS",U5="DQ",U5=""),0,IF(OR(U5="RT",U5="NC",U5="B/O"),3,U5+3)),IF(OR(V5="NS",V5="DQ",V5=""),0,IF(OR(V5="RT",V5="NC",V5="B/O"),3,V5+3)))</f>
        <v>22</v>
      </c>
      <c r="X5" s="18"/>
      <c r="Y5" s="19"/>
      <c r="Z5" s="19"/>
      <c r="AA5" s="19"/>
      <c r="AB5" s="47"/>
      <c r="AC5" s="18"/>
      <c r="AD5" s="19"/>
      <c r="AE5" s="19"/>
      <c r="AF5" s="19"/>
      <c r="AG5" s="47"/>
      <c r="AI5" s="22">
        <f>SUM(H5,M5,R5,W5,AB5,AG5)</f>
        <v>22</v>
      </c>
      <c r="AJ5" s="51"/>
    </row>
    <row r="6" spans="1:36" x14ac:dyDescent="0.2">
      <c r="AI6" s="51"/>
      <c r="AJ6" s="51"/>
    </row>
    <row r="7" spans="1:36" x14ac:dyDescent="0.2">
      <c r="AI7" s="51"/>
      <c r="AJ7" s="51"/>
    </row>
  </sheetData>
  <sortState ref="B3:AI5">
    <sortCondition descending="1" ref="AI3"/>
  </sortState>
  <mergeCells count="7">
    <mergeCell ref="X1:AB1"/>
    <mergeCell ref="AC1:AG1"/>
    <mergeCell ref="A1:E1"/>
    <mergeCell ref="F1:H1"/>
    <mergeCell ref="I1:M1"/>
    <mergeCell ref="N1:R1"/>
    <mergeCell ref="S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22"/>
  <sheetViews>
    <sheetView tabSelected="1" workbookViewId="0">
      <pane xSplit="5" ySplit="1" topLeftCell="P2" activePane="bottomRight" state="frozen"/>
      <selection pane="topRight" activeCell="F1" sqref="F1"/>
      <selection pane="bottomLeft" activeCell="A2" sqref="A2"/>
      <selection pane="bottomRight" activeCell="AA3" sqref="B3:AA17"/>
    </sheetView>
  </sheetViews>
  <sheetFormatPr defaultRowHeight="12" x14ac:dyDescent="0.2"/>
  <cols>
    <col min="1" max="1" width="4.140625" style="3" bestFit="1" customWidth="1"/>
    <col min="2" max="2" width="4" style="3" bestFit="1" customWidth="1"/>
    <col min="3" max="3" width="14.7109375" style="3" bestFit="1" customWidth="1"/>
    <col min="4" max="4" width="8.5703125" style="3" bestFit="1" customWidth="1"/>
    <col min="5" max="5" width="8.28515625" style="3" bestFit="1" customWidth="1"/>
    <col min="6" max="6" width="2.28515625" style="3" bestFit="1" customWidth="1"/>
    <col min="7" max="9" width="3.28515625" style="3" bestFit="1" customWidth="1"/>
    <col min="10" max="10" width="4.85546875" style="3" bestFit="1" customWidth="1"/>
    <col min="11" max="11" width="2.28515625" style="3" bestFit="1" customWidth="1"/>
    <col min="12" max="14" width="3.28515625" style="3" bestFit="1" customWidth="1"/>
    <col min="15" max="15" width="4.85546875" style="3" bestFit="1" customWidth="1"/>
    <col min="16" max="16" width="2.28515625" style="3" bestFit="1" customWidth="1"/>
    <col min="17" max="19" width="3.28515625" style="3" bestFit="1" customWidth="1"/>
    <col min="20" max="20" width="4.85546875" style="3" bestFit="1" customWidth="1"/>
    <col min="21" max="21" width="2.28515625" style="3" bestFit="1" customWidth="1"/>
    <col min="22" max="24" width="3.28515625" style="3" bestFit="1" customWidth="1"/>
    <col min="25" max="25" width="4.85546875" style="3" bestFit="1" customWidth="1"/>
    <col min="26" max="26" width="1.42578125" style="3" bestFit="1" customWidth="1"/>
    <col min="27" max="27" width="4.85546875" style="3" bestFit="1" customWidth="1"/>
    <col min="28" max="16384" width="9.140625" style="3"/>
  </cols>
  <sheetData>
    <row r="1" spans="1:27" s="8" customFormat="1" x14ac:dyDescent="0.2">
      <c r="A1" s="64" t="s">
        <v>251</v>
      </c>
      <c r="B1" s="64"/>
      <c r="C1" s="64"/>
      <c r="D1" s="64"/>
      <c r="E1" s="64"/>
      <c r="F1" s="66" t="s">
        <v>165</v>
      </c>
      <c r="G1" s="67"/>
      <c r="H1" s="67"/>
      <c r="I1" s="67"/>
      <c r="J1" s="68"/>
      <c r="K1" s="66" t="s">
        <v>325</v>
      </c>
      <c r="L1" s="67"/>
      <c r="M1" s="67"/>
      <c r="N1" s="67"/>
      <c r="O1" s="68"/>
      <c r="P1" s="70" t="s">
        <v>382</v>
      </c>
      <c r="Q1" s="71"/>
      <c r="R1" s="71"/>
      <c r="S1" s="71"/>
      <c r="T1" s="72"/>
      <c r="U1" s="70" t="s">
        <v>13</v>
      </c>
      <c r="V1" s="71"/>
      <c r="W1" s="71"/>
      <c r="X1" s="71"/>
      <c r="Y1" s="72"/>
      <c r="Z1" s="8" t="s">
        <v>6</v>
      </c>
      <c r="AA1" s="9"/>
    </row>
    <row r="2" spans="1:27" s="23" customFormat="1" x14ac:dyDescent="0.2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4" t="s">
        <v>0</v>
      </c>
      <c r="G2" s="25" t="s">
        <v>1</v>
      </c>
      <c r="H2" s="25" t="s">
        <v>2</v>
      </c>
      <c r="I2" s="25" t="s">
        <v>3</v>
      </c>
      <c r="J2" s="26" t="s">
        <v>4</v>
      </c>
      <c r="K2" s="24" t="s">
        <v>0</v>
      </c>
      <c r="L2" s="25" t="s">
        <v>1</v>
      </c>
      <c r="M2" s="25" t="s">
        <v>2</v>
      </c>
      <c r="N2" s="25" t="s">
        <v>3</v>
      </c>
      <c r="O2" s="26" t="s">
        <v>4</v>
      </c>
      <c r="P2" s="24" t="s">
        <v>0</v>
      </c>
      <c r="Q2" s="25" t="s">
        <v>1</v>
      </c>
      <c r="R2" s="25" t="s">
        <v>2</v>
      </c>
      <c r="S2" s="25" t="s">
        <v>3</v>
      </c>
      <c r="T2" s="26" t="s">
        <v>4</v>
      </c>
      <c r="U2" s="24" t="s">
        <v>0</v>
      </c>
      <c r="V2" s="25" t="s">
        <v>1</v>
      </c>
      <c r="W2" s="25" t="s">
        <v>2</v>
      </c>
      <c r="X2" s="25" t="s">
        <v>3</v>
      </c>
      <c r="Y2" s="26" t="s">
        <v>4</v>
      </c>
      <c r="AA2" s="27" t="s">
        <v>4</v>
      </c>
    </row>
    <row r="3" spans="1:27" x14ac:dyDescent="0.2">
      <c r="A3" s="17">
        <v>1</v>
      </c>
      <c r="B3" s="63">
        <v>31</v>
      </c>
      <c r="C3" s="17" t="s">
        <v>254</v>
      </c>
      <c r="D3" s="17" t="s">
        <v>16</v>
      </c>
      <c r="E3" s="17" t="s">
        <v>255</v>
      </c>
      <c r="F3" s="6">
        <v>4</v>
      </c>
      <c r="G3" s="5">
        <v>19</v>
      </c>
      <c r="H3" s="5">
        <v>24</v>
      </c>
      <c r="I3" s="5">
        <v>9</v>
      </c>
      <c r="J3" s="1">
        <f>SUM(F3,IF(OR(G3="NS",G3="DQ",G3=""),0,IF(OR(G3="RT",G3="NC",G3="B/O"),3,G3+3)),IF(OR(H3="NS",H3="DQ",H3=""),0,IF(OR(H3="RT",H3="NC",H3="B/O"),3,H3+3)),IF(OR(I3="NS",I3="DQ",I3=""),0,IF(OR(I3="RT",I3="NC",I3="B/O"),3,I3+3)))</f>
        <v>65</v>
      </c>
      <c r="K3" s="6">
        <v>4</v>
      </c>
      <c r="L3" s="5">
        <v>19</v>
      </c>
      <c r="M3" s="5">
        <v>19</v>
      </c>
      <c r="N3" s="5">
        <v>19</v>
      </c>
      <c r="O3" s="1">
        <f>SUM(K3,IF(OR(L3="NS",L3="DQ",L3=""),0,IF(OR(L3="RT",L3="NC",L3="B/O"),3,L3+3)),IF(OR(M3="NS",M3="DQ",M3=""),0,IF(OR(M3="RT",M3="NC",M3="B/O"),3,M3+3)),IF(OR(N3="NS",N3="DQ",N3=""),0,IF(OR(N3="RT",N3="NC",N3="B/O"),3,N3+3)))</f>
        <v>70</v>
      </c>
      <c r="P3" s="6">
        <v>6</v>
      </c>
      <c r="Q3" s="5" t="s">
        <v>7</v>
      </c>
      <c r="R3" s="5">
        <v>19</v>
      </c>
      <c r="S3" s="5">
        <v>24</v>
      </c>
      <c r="T3" s="1">
        <f>SUM(P3,IF(OR(Q3="NS",Q3="DQ",Q3=""),0,IF(OR(Q3="RT",Q3="NC",Q3="B/O"),3,Q3+3)),IF(OR(R3="NS",R3="DQ",R3=""),0,IF(OR(R3="RT",R3="NC",R3="B/O"),3,R3+3)),IF(OR(S3="NS",S3="DQ",S3=""),0,IF(OR(S3="RT",S3="NC",S3="B/O"),3,S3+3)))</f>
        <v>58</v>
      </c>
      <c r="U3" s="6">
        <v>6</v>
      </c>
      <c r="V3" s="5">
        <v>24</v>
      </c>
      <c r="W3" s="5">
        <v>24</v>
      </c>
      <c r="X3" s="5">
        <v>24</v>
      </c>
      <c r="Y3" s="2">
        <f>SUM(U3,IF(OR(V3="NS",V3="DQ",V3=""),0,IF(OR(V3="RT",V3="NC",V3="B/O"),3,V3+3)),IF(OR(W3="NS",W3="DQ",W3=""),0,IF(OR(W3="RT",W3="NC",W3="B/O"),3,W3+3)),IF(OR(X3="NS",X3="DQ",X3=""),0,IF(OR(X3="RT",X3="NC",X3="B/O"),3,X3+3)))</f>
        <v>87</v>
      </c>
      <c r="AA3" s="4">
        <f>SUM(J3,O3,T3,Y3)</f>
        <v>280</v>
      </c>
    </row>
    <row r="4" spans="1:27" x14ac:dyDescent="0.2">
      <c r="A4" s="17">
        <v>2</v>
      </c>
      <c r="B4" s="34" t="s">
        <v>158</v>
      </c>
      <c r="C4" s="17" t="s">
        <v>159</v>
      </c>
      <c r="D4" s="17" t="s">
        <v>68</v>
      </c>
      <c r="E4" s="17" t="s">
        <v>253</v>
      </c>
      <c r="F4" s="6">
        <v>6</v>
      </c>
      <c r="G4" s="5">
        <v>24</v>
      </c>
      <c r="H4" s="5">
        <v>19</v>
      </c>
      <c r="I4" s="5">
        <v>24</v>
      </c>
      <c r="J4" s="1">
        <f>SUM(F4,IF(OR(G4="NS",G4="DQ",G4=""),0,IF(OR(G4="RT",G4="NC",G4="B/O"),3,G4+3)),IF(OR(H4="NS",H4="DQ",H4=""),0,IF(OR(H4="RT",H4="NC",H4="B/O"),3,H4+3)),IF(OR(I4="NS",I4="DQ",I4=""),0,IF(OR(I4="RT",I4="NC",I4="B/O"),3,I4+3)))</f>
        <v>82</v>
      </c>
      <c r="K4" s="6">
        <v>6</v>
      </c>
      <c r="L4" s="5">
        <v>24</v>
      </c>
      <c r="M4" s="5">
        <v>24</v>
      </c>
      <c r="N4" s="5">
        <v>24</v>
      </c>
      <c r="O4" s="1">
        <f>SUM(K4,IF(OR(L4="NS",L4="DQ",L4=""),0,IF(OR(L4="RT",L4="NC",L4="B/O"),3,L4+3)),IF(OR(M4="NS",M4="DQ",M4=""),0,IF(OR(M4="RT",M4="NC",M4="B/O"),3,M4+3)),IF(OR(N4="NS",N4="DQ",N4=""),0,IF(OR(N4="RT",N4="NC",N4="B/O"),3,N4+3)))</f>
        <v>87</v>
      </c>
      <c r="P4" s="6"/>
      <c r="Q4" s="5">
        <v>24</v>
      </c>
      <c r="R4" s="5">
        <v>24</v>
      </c>
      <c r="S4" s="5">
        <v>7</v>
      </c>
      <c r="T4" s="1">
        <f>SUM(P4,IF(OR(Q4="NS",Q4="DQ",Q4=""),0,IF(OR(Q4="RT",Q4="NC",Q4="B/O"),3,Q4+3)),IF(OR(R4="NS",R4="DQ",R4=""),0,IF(OR(R4="RT",R4="NC",R4="B/O"),3,R4+3)),IF(OR(S4="NS",S4="DQ",S4=""),0,IF(OR(S4="RT",S4="NC",S4="B/O"),3,S4+3)))</f>
        <v>64</v>
      </c>
      <c r="U4" s="6"/>
      <c r="V4" s="5"/>
      <c r="W4" s="5"/>
      <c r="X4" s="5"/>
      <c r="Y4" s="2"/>
      <c r="AA4" s="4">
        <f>SUM(J4,O4,T4,Y4)</f>
        <v>233</v>
      </c>
    </row>
    <row r="5" spans="1:27" x14ac:dyDescent="0.2">
      <c r="A5" s="17">
        <v>3</v>
      </c>
      <c r="B5" s="63">
        <v>99</v>
      </c>
      <c r="C5" s="17" t="s">
        <v>156</v>
      </c>
      <c r="D5" s="17" t="s">
        <v>9</v>
      </c>
      <c r="E5" s="17" t="s">
        <v>255</v>
      </c>
      <c r="F5" s="6">
        <v>3</v>
      </c>
      <c r="G5" s="5">
        <v>9</v>
      </c>
      <c r="H5" s="5">
        <v>7</v>
      </c>
      <c r="I5" s="5">
        <v>12</v>
      </c>
      <c r="J5" s="1">
        <f>SUM(F5,IF(OR(G5="NS",G5="DQ",G5=""),0,IF(OR(G5="RT",G5="NC",G5="B/O"),3,G5+3)),IF(OR(H5="NS",H5="DQ",H5=""),0,IF(OR(H5="RT",H5="NC",H5="B/O"),3,H5+3)),IF(OR(I5="NS",I5="DQ",I5=""),0,IF(OR(I5="RT",I5="NC",I5="B/O"),3,I5+3)))</f>
        <v>40</v>
      </c>
      <c r="K5" s="6"/>
      <c r="L5" s="5"/>
      <c r="M5" s="5"/>
      <c r="N5" s="5"/>
      <c r="O5" s="1"/>
      <c r="P5" s="6">
        <v>3</v>
      </c>
      <c r="Q5" s="5">
        <v>15</v>
      </c>
      <c r="R5" s="5">
        <v>15</v>
      </c>
      <c r="S5" s="5">
        <v>15</v>
      </c>
      <c r="T5" s="1">
        <f>SUM(P5,IF(OR(Q5="NS",Q5="DQ",Q5=""),0,IF(OR(Q5="RT",Q5="NC",Q5="B/O"),3,Q5+3)),IF(OR(R5="NS",R5="DQ",R5=""),0,IF(OR(R5="RT",R5="NC",R5="B/O"),3,R5+3)),IF(OR(S5="NS",S5="DQ",S5=""),0,IF(OR(S5="RT",S5="NC",S5="B/O"),3,S5+3)))</f>
        <v>57</v>
      </c>
      <c r="U5" s="6">
        <v>4</v>
      </c>
      <c r="V5" s="5">
        <v>12</v>
      </c>
      <c r="W5" s="5">
        <v>19</v>
      </c>
      <c r="X5" s="5">
        <v>19</v>
      </c>
      <c r="Y5" s="2">
        <f>SUM(U5,IF(OR(V5="NS",V5="DQ",V5=""),0,IF(OR(V5="RT",V5="NC",V5="B/O"),3,V5+3)),IF(OR(W5="NS",W5="DQ",W5=""),0,IF(OR(W5="RT",W5="NC",W5="B/O"),3,W5+3)),IF(OR(X5="NS",X5="DQ",X5=""),0,IF(OR(X5="RT",X5="NC",X5="B/O"),3,X5+3)))</f>
        <v>63</v>
      </c>
      <c r="AA5" s="4">
        <f>SUM(J5,O5,T5,Y5)</f>
        <v>160</v>
      </c>
    </row>
    <row r="6" spans="1:27" x14ac:dyDescent="0.2">
      <c r="A6" s="17">
        <v>4</v>
      </c>
      <c r="B6" s="17">
        <v>33</v>
      </c>
      <c r="C6" s="17" t="s">
        <v>259</v>
      </c>
      <c r="D6" s="17" t="s">
        <v>31</v>
      </c>
      <c r="E6" s="17" t="s">
        <v>255</v>
      </c>
      <c r="F6" s="6">
        <v>3</v>
      </c>
      <c r="G6" s="5">
        <v>7</v>
      </c>
      <c r="H6" s="5">
        <v>5</v>
      </c>
      <c r="I6" s="5">
        <v>15</v>
      </c>
      <c r="J6" s="1">
        <f>SUM(F6,IF(OR(G6="NS",G6="DQ",G6=""),0,IF(OR(G6="RT",G6="NC",G6="B/O"),3,G6+3)),IF(OR(H6="NS",H6="DQ",H6=""),0,IF(OR(H6="RT",H6="NC",H6="B/O"),3,H6+3)),IF(OR(I6="NS",I6="DQ",I6=""),0,IF(OR(I6="RT",I6="NC",I6="B/O"),3,I6+3)))</f>
        <v>39</v>
      </c>
      <c r="K6" s="6"/>
      <c r="L6" s="5"/>
      <c r="M6" s="5"/>
      <c r="N6" s="5"/>
      <c r="O6" s="1"/>
      <c r="P6" s="6">
        <v>3</v>
      </c>
      <c r="Q6" s="5">
        <v>12</v>
      </c>
      <c r="R6" s="5">
        <v>9</v>
      </c>
      <c r="S6" s="5">
        <v>12</v>
      </c>
      <c r="T6" s="1">
        <f>SUM(P6,IF(OR(Q6="NS",Q6="DQ",Q6=""),0,IF(OR(Q6="RT",Q6="NC",Q6="B/O"),3,Q6+3)),IF(OR(R6="NS",R6="DQ",R6=""),0,IF(OR(R6="RT",R6="NC",R6="B/O"),3,R6+3)),IF(OR(S6="NS",S6="DQ",S6=""),0,IF(OR(S6="RT",S6="NC",S6="B/O"),3,S6+3)))</f>
        <v>45</v>
      </c>
      <c r="U6" s="6">
        <v>3</v>
      </c>
      <c r="V6" s="5">
        <v>19</v>
      </c>
      <c r="W6" s="5">
        <v>15</v>
      </c>
      <c r="X6" s="5">
        <v>15</v>
      </c>
      <c r="Y6" s="2">
        <f>SUM(U6,IF(OR(V6="NS",V6="DQ",V6=""),0,IF(OR(V6="RT",V6="NC",V6="B/O"),3,V6+3)),IF(OR(W6="NS",W6="DQ",W6=""),0,IF(OR(W6="RT",W6="NC",W6="B/O"),3,W6+3)),IF(OR(X6="NS",X6="DQ",X6=""),0,IF(OR(X6="RT",X6="NC",X6="B/O"),3,X6+3)))</f>
        <v>61</v>
      </c>
      <c r="AA6" s="4">
        <f>SUM(J6,O6,T6,Y6)</f>
        <v>145</v>
      </c>
    </row>
    <row r="7" spans="1:27" ht="24" x14ac:dyDescent="0.2">
      <c r="A7" s="17">
        <v>5</v>
      </c>
      <c r="B7" s="10" t="s">
        <v>389</v>
      </c>
      <c r="C7" s="17" t="s">
        <v>258</v>
      </c>
      <c r="D7" s="17" t="s">
        <v>8</v>
      </c>
      <c r="E7" s="17" t="s">
        <v>257</v>
      </c>
      <c r="F7" s="6">
        <v>3</v>
      </c>
      <c r="G7" s="5">
        <v>15</v>
      </c>
      <c r="H7" s="5">
        <v>15</v>
      </c>
      <c r="I7" s="5">
        <v>19</v>
      </c>
      <c r="J7" s="1">
        <f>SUM(F7,IF(OR(G7="NS",G7="DQ",G7=""),0,IF(OR(G7="RT",G7="NC",G7="B/O"),3,G7+3)),IF(OR(H7="NS",H7="DQ",H7=""),0,IF(OR(H7="RT",H7="NC",H7="B/O"),3,H7+3)),IF(OR(I7="NS",I7="DQ",I7=""),0,IF(OR(I7="RT",I7="NC",I7="B/O"),3,I7+3)))</f>
        <v>61</v>
      </c>
      <c r="K7" s="6">
        <v>3</v>
      </c>
      <c r="L7" s="5">
        <v>15</v>
      </c>
      <c r="M7" s="5">
        <v>15</v>
      </c>
      <c r="N7" s="5">
        <v>15</v>
      </c>
      <c r="O7" s="1">
        <f>SUM(K7,IF(OR(L7="NS",L7="DQ",L7=""),0,IF(OR(L7="RT",L7="NC",L7="B/O"),3,L7+3)),IF(OR(M7="NS",M7="DQ",M7=""),0,IF(OR(M7="RT",M7="NC",M7="B/O"),3,M7+3)),IF(OR(N7="NS",N7="DQ",N7=""),0,IF(OR(N7="RT",N7="NC",N7="B/O"),3,N7+3)))</f>
        <v>57</v>
      </c>
      <c r="P7" s="6">
        <v>3</v>
      </c>
      <c r="Q7" s="5">
        <v>5</v>
      </c>
      <c r="R7" s="5"/>
      <c r="S7" s="5"/>
      <c r="T7" s="1">
        <f>SUM(P7,IF(OR(Q7="NS",Q7="DQ",Q7=""),0,IF(OR(Q7="RT",Q7="NC",Q7="B/O"),3,Q7+3)),IF(OR(R7="NS",R7="DQ",R7=""),0,IF(OR(R7="RT",R7="NC",R7="B/O"),3,R7+3)),IF(OR(S7="NS",S7="DQ",S7=""),0,IF(OR(S7="RT",S7="NC",S7="B/O"),3,S7+3)))</f>
        <v>11</v>
      </c>
      <c r="U7" s="6"/>
      <c r="V7" s="5"/>
      <c r="W7" s="5"/>
      <c r="X7" s="5"/>
      <c r="Y7" s="2"/>
      <c r="AA7" s="4">
        <f>SUM(J7,O7,T7,Y7)</f>
        <v>129</v>
      </c>
    </row>
    <row r="8" spans="1:27" x14ac:dyDescent="0.2">
      <c r="A8" s="17">
        <v>6</v>
      </c>
      <c r="B8" s="17">
        <v>55</v>
      </c>
      <c r="C8" s="17" t="s">
        <v>256</v>
      </c>
      <c r="D8" s="17" t="s">
        <v>31</v>
      </c>
      <c r="E8" s="17" t="s">
        <v>257</v>
      </c>
      <c r="F8" s="6">
        <v>3</v>
      </c>
      <c r="G8" s="5">
        <v>12</v>
      </c>
      <c r="H8" s="5">
        <v>9</v>
      </c>
      <c r="I8" s="5" t="s">
        <v>7</v>
      </c>
      <c r="J8" s="1">
        <f>SUM(F8,IF(OR(G8="NS",G8="DQ",G8=""),0,IF(OR(G8="RT",G8="NC",G8="B/O"),3,G8+3)),IF(OR(H8="NS",H8="DQ",H8=""),0,IF(OR(H8="RT",H8="NC",H8="B/O"),3,H8+3)),IF(OR(I8="NS",I8="DQ",I8=""),0,IF(OR(I8="RT",I8="NC",I8="B/O"),3,I8+3)))</f>
        <v>33</v>
      </c>
      <c r="K8" s="6">
        <v>3</v>
      </c>
      <c r="L8" s="5">
        <v>12</v>
      </c>
      <c r="M8" s="5">
        <v>12</v>
      </c>
      <c r="N8" s="5">
        <v>9</v>
      </c>
      <c r="O8" s="1">
        <f>SUM(K8,IF(OR(L8="NS",L8="DQ",L8=""),0,IF(OR(L8="RT",L8="NC",L8="B/O"),3,L8+3)),IF(OR(M8="NS",M8="DQ",M8=""),0,IF(OR(M8="RT",M8="NC",M8="B/O"),3,M8+3)),IF(OR(N8="NS",N8="DQ",N8=""),0,IF(OR(N8="RT",N8="NC",N8="B/O"),3,N8+3)))</f>
        <v>45</v>
      </c>
      <c r="P8" s="6"/>
      <c r="Q8" s="5"/>
      <c r="R8" s="5"/>
      <c r="S8" s="5"/>
      <c r="T8" s="1"/>
      <c r="U8" s="6"/>
      <c r="V8" s="5"/>
      <c r="W8" s="5"/>
      <c r="X8" s="5"/>
      <c r="Y8" s="2"/>
      <c r="AA8" s="4">
        <f>SUM(J8,O8,T8,Y8)</f>
        <v>78</v>
      </c>
    </row>
    <row r="9" spans="1:27" x14ac:dyDescent="0.2">
      <c r="A9" s="17">
        <v>7</v>
      </c>
      <c r="B9" s="17">
        <v>80</v>
      </c>
      <c r="C9" s="17" t="s">
        <v>260</v>
      </c>
      <c r="D9" s="17" t="s">
        <v>8</v>
      </c>
      <c r="E9" s="17" t="s">
        <v>255</v>
      </c>
      <c r="F9" s="6">
        <v>3</v>
      </c>
      <c r="G9" s="5">
        <v>5</v>
      </c>
      <c r="H9" s="5">
        <v>12</v>
      </c>
      <c r="I9" s="5" t="s">
        <v>5</v>
      </c>
      <c r="J9" s="1">
        <f>SUM(F9,IF(OR(G9="NS",G9="DQ",G9=""),0,IF(OR(G9="RT",G9="NC",G9="B/O"),3,G9+3)),IF(OR(H9="NS",H9="DQ",H9=""),0,IF(OR(H9="RT",H9="NC",H9="B/O"),3,H9+3)),IF(OR(I9="NS",I9="DQ",I9=""),0,IF(OR(I9="RT",I9="NC",I9="B/O"),3,I9+3)))</f>
        <v>26</v>
      </c>
      <c r="K9" s="6"/>
      <c r="L9" s="5"/>
      <c r="M9" s="5"/>
      <c r="N9" s="5"/>
      <c r="O9" s="1"/>
      <c r="P9" s="6">
        <v>4</v>
      </c>
      <c r="Q9" s="5">
        <v>19</v>
      </c>
      <c r="R9" s="5">
        <v>7</v>
      </c>
      <c r="S9" s="5" t="s">
        <v>7</v>
      </c>
      <c r="T9" s="1">
        <f>SUM(P9,IF(OR(Q9="NS",Q9="DQ",Q9=""),0,IF(OR(Q9="RT",Q9="NC",Q9="B/O"),3,Q9+3)),IF(OR(R9="NS",R9="DQ",R9=""),0,IF(OR(R9="RT",R9="NC",R9="B/O"),3,R9+3)),IF(OR(S9="NS",S9="DQ",S9=""),0,IF(OR(S9="RT",S9="NC",S9="B/O"),3,S9+3)))</f>
        <v>39</v>
      </c>
      <c r="U9" s="6"/>
      <c r="V9" s="5"/>
      <c r="W9" s="5"/>
      <c r="X9" s="5"/>
      <c r="Y9" s="2"/>
      <c r="AA9" s="4">
        <f>SUM(J9,O9,T9,Y9)</f>
        <v>65</v>
      </c>
    </row>
    <row r="10" spans="1:27" x14ac:dyDescent="0.2">
      <c r="A10" s="17">
        <v>8</v>
      </c>
      <c r="B10" s="17">
        <v>201</v>
      </c>
      <c r="C10" s="17" t="s">
        <v>391</v>
      </c>
      <c r="D10" s="17" t="s">
        <v>65</v>
      </c>
      <c r="E10" s="17" t="s">
        <v>253</v>
      </c>
      <c r="F10" s="6"/>
      <c r="G10" s="5"/>
      <c r="H10" s="5"/>
      <c r="I10" s="5"/>
      <c r="J10" s="1"/>
      <c r="K10" s="6"/>
      <c r="L10" s="5"/>
      <c r="M10" s="5"/>
      <c r="N10" s="5"/>
      <c r="O10" s="1"/>
      <c r="P10" s="6"/>
      <c r="Q10" s="5"/>
      <c r="R10" s="5">
        <v>3</v>
      </c>
      <c r="S10" s="5">
        <v>4</v>
      </c>
      <c r="T10" s="1">
        <f>SUM(P10,IF(OR(Q10="NS",Q10="DQ",Q10=""),0,IF(OR(Q10="RT",Q10="NC",Q10="B/O"),3,Q10+3)),IF(OR(R10="NS",R10="DQ",R10=""),0,IF(OR(R10="RT",R10="NC",R10="B/O"),3,R10+3)),IF(OR(S10="NS",S10="DQ",S10=""),0,IF(OR(S10="RT",S10="NC",S10="B/O"),3,S10+3)))</f>
        <v>13</v>
      </c>
      <c r="U10" s="6">
        <v>3</v>
      </c>
      <c r="V10" s="5">
        <v>9</v>
      </c>
      <c r="W10" s="5">
        <v>7</v>
      </c>
      <c r="X10" s="5">
        <v>9</v>
      </c>
      <c r="Y10" s="2">
        <f>SUM(U10,IF(OR(V10="NS",V10="DQ",V10=""),0,IF(OR(V10="RT",V10="NC",V10="B/O"),3,V10+3)),IF(OR(W10="NS",W10="DQ",W10=""),0,IF(OR(W10="RT",W10="NC",W10="B/O"),3,W10+3)),IF(OR(X10="NS",X10="DQ",X10=""),0,IF(OR(X10="RT",X10="NC",X10="B/O"),3,X10+3)))</f>
        <v>37</v>
      </c>
      <c r="AA10" s="4">
        <f>SUM(J10,O10,T10,Y10)</f>
        <v>50</v>
      </c>
    </row>
    <row r="11" spans="1:27" x14ac:dyDescent="0.2">
      <c r="A11" s="17">
        <v>9</v>
      </c>
      <c r="B11" s="50">
        <v>70</v>
      </c>
      <c r="C11" s="17" t="s">
        <v>393</v>
      </c>
      <c r="D11" s="17" t="s">
        <v>9</v>
      </c>
      <c r="E11" s="17" t="s">
        <v>253</v>
      </c>
      <c r="F11" s="6"/>
      <c r="G11" s="5"/>
      <c r="H11" s="5"/>
      <c r="I11" s="5"/>
      <c r="J11" s="1"/>
      <c r="K11" s="6"/>
      <c r="L11" s="5"/>
      <c r="M11" s="5"/>
      <c r="N11" s="5"/>
      <c r="O11" s="1"/>
      <c r="P11" s="6"/>
      <c r="Q11" s="5"/>
      <c r="R11" s="5"/>
      <c r="S11" s="5"/>
      <c r="T11" s="1"/>
      <c r="U11" s="6">
        <v>3</v>
      </c>
      <c r="V11" s="5">
        <v>15</v>
      </c>
      <c r="W11" s="5">
        <v>12</v>
      </c>
      <c r="X11" s="5">
        <v>7</v>
      </c>
      <c r="Y11" s="2">
        <f>SUM(U11,IF(OR(V11="NS",V11="DQ",V11=""),0,IF(OR(V11="RT",V11="NC",V11="B/O"),3,V11+3)),IF(OR(W11="NS",W11="DQ",W11=""),0,IF(OR(W11="RT",W11="NC",W11="B/O"),3,W11+3)),IF(OR(X11="NS",X11="DQ",X11=""),0,IF(OR(X11="RT",X11="NC",X11="B/O"),3,X11+3)))</f>
        <v>46</v>
      </c>
      <c r="AA11" s="4">
        <f>SUM(J11,O11,T11,Y11)</f>
        <v>46</v>
      </c>
    </row>
    <row r="12" spans="1:27" x14ac:dyDescent="0.2">
      <c r="A12" s="17">
        <v>10</v>
      </c>
      <c r="B12" s="17">
        <v>51</v>
      </c>
      <c r="C12" s="17" t="s">
        <v>329</v>
      </c>
      <c r="D12" s="17" t="s">
        <v>8</v>
      </c>
      <c r="E12" s="17" t="s">
        <v>257</v>
      </c>
      <c r="F12" s="6"/>
      <c r="G12" s="5"/>
      <c r="H12" s="5"/>
      <c r="I12" s="5"/>
      <c r="J12" s="1"/>
      <c r="K12" s="6">
        <v>3</v>
      </c>
      <c r="L12" s="5">
        <v>9</v>
      </c>
      <c r="M12" s="5">
        <v>9</v>
      </c>
      <c r="N12" s="5">
        <v>12</v>
      </c>
      <c r="O12" s="1">
        <f>SUM(K12,IF(OR(L12="NS",L12="DQ",L12=""),0,IF(OR(L12="RT",L12="NC",L12="B/O"),3,L12+3)),IF(OR(M12="NS",M12="DQ",M12=""),0,IF(OR(M12="RT",M12="NC",M12="B/O"),3,M12+3)),IF(OR(N12="NS",N12="DQ",N12=""),0,IF(OR(N12="RT",N12="NC",N12="B/O"),3,N12+3)))</f>
        <v>42</v>
      </c>
      <c r="P12" s="6"/>
      <c r="Q12" s="5"/>
      <c r="R12" s="5"/>
      <c r="S12" s="5"/>
      <c r="T12" s="1"/>
      <c r="U12" s="6"/>
      <c r="V12" s="5"/>
      <c r="W12" s="5"/>
      <c r="X12" s="5"/>
      <c r="Y12" s="2"/>
      <c r="AA12" s="4">
        <f>SUM(J12,O12,T12,Y12)</f>
        <v>42</v>
      </c>
    </row>
    <row r="13" spans="1:27" x14ac:dyDescent="0.2">
      <c r="A13" s="50">
        <v>11</v>
      </c>
      <c r="B13" s="34" t="s">
        <v>433</v>
      </c>
      <c r="C13" s="50" t="s">
        <v>434</v>
      </c>
      <c r="D13" s="50" t="s">
        <v>65</v>
      </c>
      <c r="E13" s="50" t="s">
        <v>253</v>
      </c>
      <c r="F13" s="6"/>
      <c r="G13" s="5"/>
      <c r="H13" s="5"/>
      <c r="I13" s="5"/>
      <c r="J13" s="1"/>
      <c r="K13" s="6"/>
      <c r="L13" s="5"/>
      <c r="M13" s="5"/>
      <c r="N13" s="5"/>
      <c r="O13" s="1"/>
      <c r="P13" s="6"/>
      <c r="Q13" s="5"/>
      <c r="R13" s="5"/>
      <c r="S13" s="5"/>
      <c r="T13" s="1"/>
      <c r="U13" s="6">
        <v>3</v>
      </c>
      <c r="V13" s="5">
        <v>7</v>
      </c>
      <c r="W13" s="5">
        <v>9</v>
      </c>
      <c r="X13" s="5">
        <v>12</v>
      </c>
      <c r="Y13" s="2">
        <f>SUM(U13,IF(OR(V13="NS",V13="DQ",V13=""),0,IF(OR(V13="RT",V13="NC",V13="B/O"),3,V13+3)),IF(OR(W13="NS",W13="DQ",W13=""),0,IF(OR(W13="RT",W13="NC",W13="B/O"),3,W13+3)),IF(OR(X13="NS",X13="DQ",X13=""),0,IF(OR(X13="RT",X13="NC",X13="B/O"),3,X13+3)))</f>
        <v>40</v>
      </c>
      <c r="AA13" s="4">
        <f>SUM(J13,O13,T13,Y13)</f>
        <v>40</v>
      </c>
    </row>
    <row r="14" spans="1:27" x14ac:dyDescent="0.2">
      <c r="A14" s="50">
        <v>12</v>
      </c>
      <c r="B14" s="50">
        <v>70</v>
      </c>
      <c r="C14" s="50" t="s">
        <v>249</v>
      </c>
      <c r="D14" s="50" t="s">
        <v>10</v>
      </c>
      <c r="E14" s="50" t="s">
        <v>257</v>
      </c>
      <c r="F14" s="6">
        <v>3</v>
      </c>
      <c r="G14" s="5">
        <v>3</v>
      </c>
      <c r="H14" s="5" t="s">
        <v>5</v>
      </c>
      <c r="I14" s="5" t="s">
        <v>5</v>
      </c>
      <c r="J14" s="1">
        <f>SUM(F14,IF(OR(G14="NS",G14="DQ",G14=""),0,IF(OR(G14="RT",G14="NC",G14="B/O"),3,G14+3)),IF(OR(H14="NS",H14="DQ",H14=""),0,IF(OR(H14="RT",H14="NC",H14="B/O"),3,H14+3)),IF(OR(I14="NS",I14="DQ",I14=""),0,IF(OR(I14="RT",I14="NC",I14="B/O"),3,I14+3)))</f>
        <v>9</v>
      </c>
      <c r="K14" s="6"/>
      <c r="L14" s="5"/>
      <c r="M14" s="5"/>
      <c r="N14" s="5"/>
      <c r="O14" s="1"/>
      <c r="P14" s="6">
        <v>3</v>
      </c>
      <c r="Q14" s="5">
        <v>7</v>
      </c>
      <c r="R14" s="5">
        <v>4</v>
      </c>
      <c r="S14" s="5">
        <v>5</v>
      </c>
      <c r="T14" s="1">
        <f>SUM(P14,IF(OR(Q14="NS",Q14="DQ",Q14=""),0,IF(OR(Q14="RT",Q14="NC",Q14="B/O"),3,Q14+3)),IF(OR(R14="NS",R14="DQ",R14=""),0,IF(OR(R14="RT",R14="NC",R14="B/O"),3,R14+3)),IF(OR(S14="NS",S14="DQ",S14=""),0,IF(OR(S14="RT",S14="NC",S14="B/O"),3,S14+3)))</f>
        <v>28</v>
      </c>
      <c r="U14" s="6"/>
      <c r="V14" s="5"/>
      <c r="W14" s="5"/>
      <c r="X14" s="5"/>
      <c r="Y14" s="2"/>
      <c r="AA14" s="4">
        <f>SUM(J14,O14,T14,Y14)</f>
        <v>37</v>
      </c>
    </row>
    <row r="15" spans="1:27" x14ac:dyDescent="0.2">
      <c r="A15" s="50">
        <v>13</v>
      </c>
      <c r="B15" s="63">
        <v>39</v>
      </c>
      <c r="C15" s="50" t="s">
        <v>390</v>
      </c>
      <c r="D15" s="50"/>
      <c r="E15" s="50" t="s">
        <v>255</v>
      </c>
      <c r="F15" s="5"/>
      <c r="G15" s="5"/>
      <c r="H15" s="5"/>
      <c r="I15" s="5"/>
      <c r="J15" s="1"/>
      <c r="K15" s="6"/>
      <c r="L15" s="5"/>
      <c r="M15" s="5"/>
      <c r="N15" s="5"/>
      <c r="O15" s="1"/>
      <c r="P15" s="6"/>
      <c r="Q15" s="5"/>
      <c r="R15" s="5">
        <v>12</v>
      </c>
      <c r="S15" s="5">
        <v>19</v>
      </c>
      <c r="T15" s="1">
        <f>SUM(P15,IF(OR(Q15="NS",Q15="DQ",Q15=""),0,IF(OR(Q15="RT",Q15="NC",Q15="B/O"),3,Q15+3)),IF(OR(R15="NS",R15="DQ",R15=""),0,IF(OR(R15="RT",R15="NC",R15="B/O"),3,R15+3)),IF(OR(S15="NS",S15="DQ",S15=""),0,IF(OR(S15="RT",S15="NC",S15="B/O"),3,S15+3)))</f>
        <v>37</v>
      </c>
      <c r="U15" s="6"/>
      <c r="V15" s="5"/>
      <c r="W15" s="5"/>
      <c r="X15" s="5"/>
      <c r="Y15" s="2"/>
      <c r="AA15" s="4">
        <f>SUM(J15,O15,T15,Y15)</f>
        <v>37</v>
      </c>
    </row>
    <row r="16" spans="1:27" x14ac:dyDescent="0.2">
      <c r="A16" s="61">
        <v>14</v>
      </c>
      <c r="B16" s="63">
        <v>83</v>
      </c>
      <c r="C16" s="61" t="s">
        <v>160</v>
      </c>
      <c r="D16" s="61"/>
      <c r="E16" s="61" t="s">
        <v>257</v>
      </c>
      <c r="F16" s="6"/>
      <c r="G16" s="5"/>
      <c r="H16" s="5"/>
      <c r="I16" s="5"/>
      <c r="J16" s="1"/>
      <c r="K16" s="6"/>
      <c r="L16" s="5"/>
      <c r="M16" s="5"/>
      <c r="N16" s="5"/>
      <c r="O16" s="1"/>
      <c r="P16" s="6">
        <v>3</v>
      </c>
      <c r="Q16" s="5">
        <v>9</v>
      </c>
      <c r="R16" s="5">
        <v>5</v>
      </c>
      <c r="S16" s="5">
        <v>9</v>
      </c>
      <c r="T16" s="1">
        <f>SUM(P16,IF(OR(Q16="NS",Q16="DQ",Q16=""),0,IF(OR(Q16="RT",Q16="NC",Q16="B/O"),3,Q16+3)),IF(OR(R16="NS",R16="DQ",R16=""),0,IF(OR(R16="RT",R16="NC",R16="B/O"),3,R16+3)),IF(OR(S16="NS",S16="DQ",S16=""),0,IF(OR(S16="RT",S16="NC",S16="B/O"),3,S16+3)))</f>
        <v>35</v>
      </c>
      <c r="U16" s="6"/>
      <c r="V16" s="5"/>
      <c r="W16" s="5"/>
      <c r="X16" s="5"/>
      <c r="Y16" s="2"/>
      <c r="AA16" s="4">
        <f>SUM(J16,O16,T16,Y16)</f>
        <v>35</v>
      </c>
    </row>
    <row r="17" spans="1:27" x14ac:dyDescent="0.2">
      <c r="A17" s="61">
        <v>15</v>
      </c>
      <c r="B17" s="34" t="s">
        <v>261</v>
      </c>
      <c r="C17" s="61" t="s">
        <v>262</v>
      </c>
      <c r="D17" s="61" t="s">
        <v>10</v>
      </c>
      <c r="E17" s="61" t="s">
        <v>253</v>
      </c>
      <c r="F17" s="6">
        <v>3</v>
      </c>
      <c r="G17" s="5">
        <v>4</v>
      </c>
      <c r="H17" s="5" t="s">
        <v>5</v>
      </c>
      <c r="I17" s="5" t="s">
        <v>5</v>
      </c>
      <c r="J17" s="1">
        <f>SUM(F17,IF(OR(G17="NS",G17="DQ",G17=""),0,IF(OR(G17="RT",G17="NC",G17="B/O"),3,G17+3)),IF(OR(H17="NS",H17="DQ",H17=""),0,IF(OR(H17="RT",H17="NC",H17="B/O"),3,H17+3)),IF(OR(I17="NS",I17="DQ",I17=""),0,IF(OR(I17="RT",I17="NC",I17="B/O"),3,I17+3)))</f>
        <v>10</v>
      </c>
      <c r="K17" s="6"/>
      <c r="L17" s="5"/>
      <c r="M17" s="5"/>
      <c r="N17" s="5"/>
      <c r="O17" s="1"/>
      <c r="P17" s="6"/>
      <c r="Q17" s="5"/>
      <c r="R17" s="5"/>
      <c r="S17" s="5"/>
      <c r="T17" s="1"/>
      <c r="U17" s="6"/>
      <c r="V17" s="5"/>
      <c r="W17" s="5"/>
      <c r="X17" s="5"/>
      <c r="Y17" s="2"/>
      <c r="AA17" s="4">
        <f>SUM(J17,O17,T17,Y17)</f>
        <v>10</v>
      </c>
    </row>
    <row r="19" spans="1:27" s="8" customFormat="1" ht="13.5" customHeight="1" x14ac:dyDescent="0.2">
      <c r="A19" s="64" t="s">
        <v>252</v>
      </c>
      <c r="B19" s="64"/>
      <c r="C19" s="64"/>
      <c r="D19" s="64"/>
      <c r="E19" s="64"/>
      <c r="F19" s="66" t="s">
        <v>165</v>
      </c>
      <c r="G19" s="67"/>
      <c r="H19" s="67"/>
      <c r="I19" s="67"/>
      <c r="J19" s="68"/>
      <c r="K19" s="66" t="s">
        <v>325</v>
      </c>
      <c r="L19" s="67"/>
      <c r="M19" s="67"/>
      <c r="N19" s="67"/>
      <c r="O19" s="68"/>
      <c r="P19" s="70" t="s">
        <v>382</v>
      </c>
      <c r="Q19" s="71"/>
      <c r="R19" s="71"/>
      <c r="S19" s="71"/>
      <c r="T19" s="72"/>
      <c r="U19" s="70" t="s">
        <v>13</v>
      </c>
      <c r="V19" s="71"/>
      <c r="W19" s="71"/>
      <c r="X19" s="71"/>
      <c r="Y19" s="72"/>
      <c r="Z19" s="8" t="s">
        <v>6</v>
      </c>
      <c r="AA19" s="9"/>
    </row>
    <row r="20" spans="1:27" s="23" customFormat="1" x14ac:dyDescent="0.2">
      <c r="A20" s="30" t="s">
        <v>19</v>
      </c>
      <c r="B20" s="30" t="s">
        <v>20</v>
      </c>
      <c r="C20" s="30" t="s">
        <v>21</v>
      </c>
      <c r="D20" s="30" t="s">
        <v>22</v>
      </c>
      <c r="E20" s="30" t="s">
        <v>23</v>
      </c>
      <c r="F20" s="24" t="s">
        <v>0</v>
      </c>
      <c r="G20" s="25" t="s">
        <v>1</v>
      </c>
      <c r="H20" s="25" t="s">
        <v>2</v>
      </c>
      <c r="I20" s="25" t="s">
        <v>3</v>
      </c>
      <c r="J20" s="26" t="s">
        <v>4</v>
      </c>
      <c r="K20" s="24" t="s">
        <v>0</v>
      </c>
      <c r="L20" s="25" t="s">
        <v>1</v>
      </c>
      <c r="M20" s="25" t="s">
        <v>2</v>
      </c>
      <c r="N20" s="25" t="s">
        <v>3</v>
      </c>
      <c r="O20" s="26" t="s">
        <v>4</v>
      </c>
      <c r="P20" s="24" t="s">
        <v>0</v>
      </c>
      <c r="Q20" s="25" t="s">
        <v>1</v>
      </c>
      <c r="R20" s="25" t="s">
        <v>2</v>
      </c>
      <c r="S20" s="25" t="s">
        <v>3</v>
      </c>
      <c r="T20" s="26" t="s">
        <v>4</v>
      </c>
      <c r="U20" s="24" t="s">
        <v>0</v>
      </c>
      <c r="V20" s="25" t="s">
        <v>1</v>
      </c>
      <c r="W20" s="25" t="s">
        <v>2</v>
      </c>
      <c r="X20" s="25" t="s">
        <v>3</v>
      </c>
      <c r="Y20" s="26" t="s">
        <v>4</v>
      </c>
      <c r="AA20" s="27" t="s">
        <v>4</v>
      </c>
    </row>
    <row r="21" spans="1:27" x14ac:dyDescent="0.2">
      <c r="A21" s="17">
        <v>1</v>
      </c>
      <c r="B21" s="17">
        <v>91</v>
      </c>
      <c r="C21" s="17" t="s">
        <v>163</v>
      </c>
      <c r="D21" s="17" t="s">
        <v>9</v>
      </c>
      <c r="E21" s="17" t="s">
        <v>263</v>
      </c>
      <c r="F21" s="6">
        <v>4</v>
      </c>
      <c r="G21" s="5">
        <v>3</v>
      </c>
      <c r="H21" s="5" t="s">
        <v>5</v>
      </c>
      <c r="I21" s="5" t="s">
        <v>7</v>
      </c>
      <c r="J21" s="1">
        <f>SUM(F21,IF(OR(G21="NS",G21="DQ",G21=""),0,IF(OR(G21="RT",G21="NC",G21="B/O"),3,G21+3)),IF(OR(H21="NS",H21="DQ",H21=""),0,IF(OR(H21="RT",H21="NC",H21="B/O"),3,H21+3)),IF(OR(I21="NS",I21="DQ",I21=""),0,IF(OR(I21="RT",I21="NC",I21="B/O"),3,I21+3)))</f>
        <v>13</v>
      </c>
      <c r="K21" s="6"/>
      <c r="L21" s="5"/>
      <c r="M21" s="5"/>
      <c r="N21" s="5"/>
      <c r="O21" s="1"/>
      <c r="P21" s="6"/>
      <c r="Q21" s="5"/>
      <c r="R21" s="5"/>
      <c r="S21" s="5"/>
      <c r="T21" s="1"/>
      <c r="U21" s="6">
        <v>4</v>
      </c>
      <c r="V21" s="5" t="s">
        <v>7</v>
      </c>
      <c r="W21" s="5" t="s">
        <v>7</v>
      </c>
      <c r="X21" s="5">
        <v>6</v>
      </c>
      <c r="Y21" s="2">
        <f>SUM(U21,IF(OR(V21="NS",V21="DQ",V21=""),0,IF(OR(V21="RT",V21="NC",V21="B/O"),3,V21+3)),IF(OR(W21="NS",W21="DQ",W21=""),0,IF(OR(W21="RT",W21="NC",W21="B/O"),3,W21+3)),IF(OR(X21="NS",X21="DQ",X21=""),0,IF(OR(X21="RT",X21="NC",X21="B/O"),3,X21+3)))</f>
        <v>19</v>
      </c>
      <c r="AA21" s="4">
        <f>SUM(J21,O21,T21,Y21)</f>
        <v>32</v>
      </c>
    </row>
    <row r="22" spans="1:27" x14ac:dyDescent="0.2">
      <c r="A22" s="61">
        <v>2</v>
      </c>
      <c r="B22" s="61">
        <v>17</v>
      </c>
      <c r="C22" s="61" t="s">
        <v>258</v>
      </c>
      <c r="D22" s="61" t="s">
        <v>8</v>
      </c>
      <c r="E22" s="61" t="s">
        <v>253</v>
      </c>
      <c r="F22" s="6"/>
      <c r="G22" s="5"/>
      <c r="H22" s="5"/>
      <c r="I22" s="5"/>
      <c r="J22" s="1"/>
      <c r="K22" s="6"/>
      <c r="L22" s="5"/>
      <c r="M22" s="5"/>
      <c r="N22" s="5"/>
      <c r="O22" s="1"/>
      <c r="P22" s="6"/>
      <c r="Q22" s="5"/>
      <c r="R22" s="5"/>
      <c r="S22" s="5"/>
      <c r="T22" s="1"/>
      <c r="U22" s="6">
        <v>3</v>
      </c>
      <c r="V22" s="5">
        <v>6</v>
      </c>
      <c r="W22" s="5">
        <v>6</v>
      </c>
      <c r="X22" s="5">
        <v>3</v>
      </c>
      <c r="Y22" s="2">
        <f t="shared" ref="Y22" si="0">SUM(U22,IF(OR(V22="NS",V22="DQ",V22=""),0,IF(OR(V22="RT",V22="NC",V22="B/O"),3,V22+3)),IF(OR(W22="NS",W22="DQ",W22=""),0,IF(OR(W22="RT",W22="NC",W22="B/O"),3,W22+3)),IF(OR(X22="NS",X22="DQ",X22=""),0,IF(OR(X22="RT",X22="NC",X22="B/O"),3,X22+3)))</f>
        <v>27</v>
      </c>
      <c r="AA22" s="4">
        <f t="shared" ref="AA22" si="1">SUM(J22,O22,T22,Y22)</f>
        <v>27</v>
      </c>
    </row>
  </sheetData>
  <sortState ref="B3:AA17">
    <sortCondition descending="1" ref="AA3"/>
  </sortState>
  <mergeCells count="10">
    <mergeCell ref="U1:Y1"/>
    <mergeCell ref="A1:E1"/>
    <mergeCell ref="F1:J1"/>
    <mergeCell ref="K1:O1"/>
    <mergeCell ref="P1:T1"/>
    <mergeCell ref="U19:Y19"/>
    <mergeCell ref="A19:E19"/>
    <mergeCell ref="F19:J19"/>
    <mergeCell ref="K19:O19"/>
    <mergeCell ref="P19:T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6"/>
  <sheetViews>
    <sheetView topLeftCell="A6" workbookViewId="0">
      <selection activeCell="AC24" sqref="AC24"/>
    </sheetView>
  </sheetViews>
  <sheetFormatPr defaultRowHeight="12" x14ac:dyDescent="0.25"/>
  <cols>
    <col min="1" max="1" width="5.7109375" style="17" bestFit="1" customWidth="1"/>
    <col min="2" max="2" width="4" style="17" bestFit="1" customWidth="1"/>
    <col min="3" max="3" width="18.5703125" style="17" bestFit="1" customWidth="1"/>
    <col min="4" max="4" width="8.5703125" style="17" bestFit="1" customWidth="1"/>
    <col min="5" max="5" width="29.28515625" style="17" bestFit="1" customWidth="1"/>
    <col min="6" max="6" width="2.28515625" style="17" bestFit="1" customWidth="1"/>
    <col min="7" max="7" width="2.140625" style="17" bestFit="1" customWidth="1"/>
    <col min="8" max="8" width="3" style="17" bestFit="1" customWidth="1"/>
    <col min="9" max="9" width="4.85546875" style="17" bestFit="1" customWidth="1"/>
    <col min="10" max="10" width="2.28515625" style="17" bestFit="1" customWidth="1"/>
    <col min="11" max="11" width="2.140625" style="17" bestFit="1" customWidth="1"/>
    <col min="12" max="12" width="3" style="17" bestFit="1" customWidth="1"/>
    <col min="13" max="13" width="4.85546875" style="17" bestFit="1" customWidth="1"/>
    <col min="14" max="14" width="2.28515625" style="17" bestFit="1" customWidth="1"/>
    <col min="15" max="15" width="2.140625" style="17" bestFit="1" customWidth="1"/>
    <col min="16" max="16" width="2.28515625" style="17" bestFit="1" customWidth="1"/>
    <col min="17" max="17" width="4.85546875" style="17" bestFit="1" customWidth="1"/>
    <col min="18" max="18" width="2.28515625" style="17" bestFit="1" customWidth="1"/>
    <col min="19" max="19" width="3" style="17" bestFit="1" customWidth="1"/>
    <col min="20" max="20" width="3.28515625" style="17" bestFit="1" customWidth="1"/>
    <col min="21" max="21" width="4.85546875" style="17" bestFit="1" customWidth="1"/>
    <col min="22" max="22" width="2.28515625" style="17" bestFit="1" customWidth="1"/>
    <col min="23" max="23" width="3" style="17" bestFit="1" customWidth="1"/>
    <col min="24" max="24" width="3.28515625" style="17" bestFit="1" customWidth="1"/>
    <col min="25" max="25" width="4.85546875" style="17" bestFit="1" customWidth="1"/>
    <col min="26" max="26" width="2.28515625" style="17" bestFit="1" customWidth="1"/>
    <col min="27" max="27" width="2.140625" style="17" bestFit="1" customWidth="1"/>
    <col min="28" max="28" width="3.42578125" style="17" bestFit="1" customWidth="1"/>
    <col min="29" max="29" width="4.85546875" style="17" bestFit="1" customWidth="1"/>
    <col min="30" max="30" width="1.42578125" style="17" bestFit="1" customWidth="1"/>
    <col min="31" max="31" width="4.85546875" style="17" bestFit="1" customWidth="1"/>
    <col min="32" max="16384" width="9.140625" style="17"/>
  </cols>
  <sheetData>
    <row r="1" spans="1:33" s="37" customFormat="1" x14ac:dyDescent="0.25">
      <c r="A1" s="64" t="s">
        <v>297</v>
      </c>
      <c r="B1" s="64"/>
      <c r="C1" s="64"/>
      <c r="D1" s="64"/>
      <c r="E1" s="64"/>
      <c r="F1" s="66" t="s">
        <v>8</v>
      </c>
      <c r="G1" s="67"/>
      <c r="H1" s="67"/>
      <c r="I1" s="68"/>
      <c r="J1" s="66" t="s">
        <v>165</v>
      </c>
      <c r="K1" s="67"/>
      <c r="L1" s="67"/>
      <c r="M1" s="68"/>
      <c r="N1" s="66" t="s">
        <v>9</v>
      </c>
      <c r="O1" s="67"/>
      <c r="P1" s="67"/>
      <c r="Q1" s="68"/>
      <c r="R1" s="66" t="s">
        <v>10</v>
      </c>
      <c r="S1" s="67"/>
      <c r="T1" s="67"/>
      <c r="U1" s="68"/>
      <c r="V1" s="66" t="s">
        <v>8</v>
      </c>
      <c r="W1" s="67"/>
      <c r="X1" s="67"/>
      <c r="Y1" s="68"/>
      <c r="Z1" s="66" t="s">
        <v>13</v>
      </c>
      <c r="AA1" s="67"/>
      <c r="AB1" s="67"/>
      <c r="AC1" s="68"/>
      <c r="AD1" s="37" t="s">
        <v>6</v>
      </c>
      <c r="AE1" s="12"/>
    </row>
    <row r="2" spans="1:33" s="28" customFormat="1" x14ac:dyDescent="0.25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0</v>
      </c>
      <c r="G2" s="30" t="s">
        <v>166</v>
      </c>
      <c r="H2" s="30" t="s">
        <v>167</v>
      </c>
      <c r="I2" s="31" t="s">
        <v>4</v>
      </c>
      <c r="J2" s="29" t="s">
        <v>0</v>
      </c>
      <c r="K2" s="30" t="s">
        <v>166</v>
      </c>
      <c r="L2" s="30" t="s">
        <v>167</v>
      </c>
      <c r="M2" s="31" t="s">
        <v>4</v>
      </c>
      <c r="N2" s="29" t="s">
        <v>0</v>
      </c>
      <c r="O2" s="30" t="s">
        <v>166</v>
      </c>
      <c r="P2" s="30" t="s">
        <v>167</v>
      </c>
      <c r="Q2" s="31" t="s">
        <v>4</v>
      </c>
      <c r="R2" s="29" t="s">
        <v>0</v>
      </c>
      <c r="S2" s="30" t="s">
        <v>166</v>
      </c>
      <c r="T2" s="30" t="s">
        <v>167</v>
      </c>
      <c r="U2" s="31" t="s">
        <v>4</v>
      </c>
      <c r="V2" s="29" t="s">
        <v>0</v>
      </c>
      <c r="W2" s="30" t="s">
        <v>166</v>
      </c>
      <c r="X2" s="30" t="s">
        <v>167</v>
      </c>
      <c r="Y2" s="31" t="s">
        <v>4</v>
      </c>
      <c r="Z2" s="29" t="s">
        <v>0</v>
      </c>
      <c r="AA2" s="30" t="s">
        <v>166</v>
      </c>
      <c r="AB2" s="30" t="s">
        <v>167</v>
      </c>
      <c r="AC2" s="31" t="s">
        <v>4</v>
      </c>
      <c r="AE2" s="32" t="s">
        <v>4</v>
      </c>
    </row>
    <row r="3" spans="1:33" ht="36" x14ac:dyDescent="0.25">
      <c r="A3" s="17">
        <v>1</v>
      </c>
      <c r="B3" s="17">
        <v>38</v>
      </c>
      <c r="C3" s="10" t="s">
        <v>403</v>
      </c>
      <c r="D3" s="10" t="s">
        <v>404</v>
      </c>
      <c r="E3" s="17" t="s">
        <v>337</v>
      </c>
      <c r="F3" s="18"/>
      <c r="G3" s="19"/>
      <c r="H3" s="19"/>
      <c r="I3" s="43"/>
      <c r="J3" s="18"/>
      <c r="K3" s="19"/>
      <c r="L3" s="19"/>
      <c r="M3" s="43"/>
      <c r="N3" s="18">
        <v>4</v>
      </c>
      <c r="O3" s="19">
        <v>3</v>
      </c>
      <c r="P3" s="19">
        <v>3</v>
      </c>
      <c r="Q3" s="43">
        <f>SUM(N3,O3,IF(OR(P3="NS",P3="DQ",P3=""),0,IF(OR(P3="RT",P3="NC",P3="B/O"),3,P3+3)))</f>
        <v>13</v>
      </c>
      <c r="R3" s="18"/>
      <c r="S3" s="19"/>
      <c r="T3" s="19"/>
      <c r="U3" s="43"/>
      <c r="V3" s="18">
        <v>4</v>
      </c>
      <c r="W3" s="19">
        <v>18</v>
      </c>
      <c r="X3" s="19">
        <v>3</v>
      </c>
      <c r="Y3" s="43">
        <f>SUM(V3,W3,IF(OR(X3="NS",X3="DQ",X3=""),0,IF(OR(X3="RT",X3="NC",X3="B/O"),3,X3+3)))</f>
        <v>28</v>
      </c>
      <c r="Z3" s="18"/>
      <c r="AA3" s="19"/>
      <c r="AB3" s="19"/>
      <c r="AC3" s="43"/>
      <c r="AE3" s="22">
        <f>SUM(I3,M3,Q3,U3,Y3,AC3)</f>
        <v>41</v>
      </c>
    </row>
    <row r="4" spans="1:33" x14ac:dyDescent="0.25">
      <c r="A4" s="17">
        <v>2</v>
      </c>
      <c r="B4" s="17">
        <v>78</v>
      </c>
      <c r="C4" s="54" t="s">
        <v>264</v>
      </c>
      <c r="D4" s="54"/>
      <c r="E4" s="17" t="s">
        <v>58</v>
      </c>
      <c r="F4" s="18"/>
      <c r="G4" s="19"/>
      <c r="H4" s="19"/>
      <c r="I4" s="47"/>
      <c r="J4" s="18">
        <v>4</v>
      </c>
      <c r="K4" s="19">
        <v>6</v>
      </c>
      <c r="L4" s="19">
        <v>3</v>
      </c>
      <c r="M4" s="47">
        <f>SUM(J4,K4,IF(OR(L4="NS",L4="DQ",L4=""),0,IF(OR(L4="RT",L4="NC",L4="B/O"),3,L4+3)))</f>
        <v>16</v>
      </c>
      <c r="N4" s="18"/>
      <c r="O4" s="19"/>
      <c r="P4" s="19"/>
      <c r="Q4" s="47"/>
      <c r="R4" s="18">
        <v>4</v>
      </c>
      <c r="S4" s="19">
        <v>3</v>
      </c>
      <c r="T4" s="19">
        <v>3</v>
      </c>
      <c r="U4" s="47">
        <f>SUM(R4,S4,IF(OR(T4="NS",T4="DQ",T4=""),0,IF(OR(T4="RT",T4="NC",T4="B/O"),3,T4+3)))</f>
        <v>13</v>
      </c>
      <c r="V4" s="18"/>
      <c r="W4" s="19"/>
      <c r="X4" s="19"/>
      <c r="Y4" s="47"/>
      <c r="Z4" s="18"/>
      <c r="AA4" s="19"/>
      <c r="AB4" s="19"/>
      <c r="AC4" s="47"/>
      <c r="AE4" s="22">
        <f>SUM(I4,M4,Q4,U4,Y4,AC4)</f>
        <v>29</v>
      </c>
    </row>
    <row r="5" spans="1:33" x14ac:dyDescent="0.25">
      <c r="AG5" s="37"/>
    </row>
    <row r="6" spans="1:33" s="37" customFormat="1" x14ac:dyDescent="0.25">
      <c r="A6" s="64" t="s">
        <v>298</v>
      </c>
      <c r="B6" s="64"/>
      <c r="C6" s="64"/>
      <c r="D6" s="64"/>
      <c r="E6" s="68"/>
      <c r="F6" s="66" t="s">
        <v>8</v>
      </c>
      <c r="G6" s="67"/>
      <c r="H6" s="67"/>
      <c r="I6" s="68"/>
      <c r="J6" s="66" t="s">
        <v>165</v>
      </c>
      <c r="K6" s="67"/>
      <c r="L6" s="67"/>
      <c r="M6" s="68"/>
      <c r="N6" s="66" t="s">
        <v>9</v>
      </c>
      <c r="O6" s="67"/>
      <c r="P6" s="67"/>
      <c r="Q6" s="68"/>
      <c r="R6" s="66" t="s">
        <v>10</v>
      </c>
      <c r="S6" s="67"/>
      <c r="T6" s="67"/>
      <c r="U6" s="68"/>
      <c r="V6" s="66" t="s">
        <v>8</v>
      </c>
      <c r="W6" s="67"/>
      <c r="X6" s="67"/>
      <c r="Y6" s="68"/>
      <c r="Z6" s="66" t="s">
        <v>13</v>
      </c>
      <c r="AA6" s="67"/>
      <c r="AB6" s="67"/>
      <c r="AC6" s="68"/>
      <c r="AD6" s="37" t="s">
        <v>6</v>
      </c>
      <c r="AE6" s="12"/>
    </row>
    <row r="7" spans="1:33" s="28" customFormat="1" x14ac:dyDescent="0.25">
      <c r="A7" s="30" t="s">
        <v>19</v>
      </c>
      <c r="B7" s="30" t="s">
        <v>20</v>
      </c>
      <c r="C7" s="30" t="s">
        <v>21</v>
      </c>
      <c r="D7" s="30" t="s">
        <v>22</v>
      </c>
      <c r="E7" s="30" t="s">
        <v>23</v>
      </c>
      <c r="F7" s="29" t="s">
        <v>0</v>
      </c>
      <c r="G7" s="30" t="s">
        <v>166</v>
      </c>
      <c r="H7" s="30" t="s">
        <v>167</v>
      </c>
      <c r="I7" s="31" t="s">
        <v>4</v>
      </c>
      <c r="J7" s="29" t="s">
        <v>0</v>
      </c>
      <c r="K7" s="30" t="s">
        <v>166</v>
      </c>
      <c r="L7" s="30" t="s">
        <v>167</v>
      </c>
      <c r="M7" s="31" t="s">
        <v>4</v>
      </c>
      <c r="N7" s="29" t="s">
        <v>0</v>
      </c>
      <c r="O7" s="30" t="s">
        <v>166</v>
      </c>
      <c r="P7" s="30" t="s">
        <v>167</v>
      </c>
      <c r="Q7" s="31" t="s">
        <v>4</v>
      </c>
      <c r="R7" s="29" t="s">
        <v>0</v>
      </c>
      <c r="S7" s="30" t="s">
        <v>166</v>
      </c>
      <c r="T7" s="30" t="s">
        <v>167</v>
      </c>
      <c r="U7" s="31" t="s">
        <v>4</v>
      </c>
      <c r="V7" s="29" t="s">
        <v>0</v>
      </c>
      <c r="W7" s="30" t="s">
        <v>166</v>
      </c>
      <c r="X7" s="30" t="s">
        <v>167</v>
      </c>
      <c r="Y7" s="31" t="s">
        <v>4</v>
      </c>
      <c r="Z7" s="29" t="s">
        <v>0</v>
      </c>
      <c r="AA7" s="30" t="s">
        <v>166</v>
      </c>
      <c r="AB7" s="30" t="s">
        <v>167</v>
      </c>
      <c r="AC7" s="31" t="s">
        <v>4</v>
      </c>
      <c r="AE7" s="32" t="s">
        <v>4</v>
      </c>
    </row>
    <row r="8" spans="1:33" ht="24" x14ac:dyDescent="0.25">
      <c r="A8" s="17">
        <v>1</v>
      </c>
      <c r="B8" s="17">
        <v>24</v>
      </c>
      <c r="C8" s="10" t="s">
        <v>352</v>
      </c>
      <c r="D8" s="50" t="s">
        <v>104</v>
      </c>
      <c r="E8" s="50" t="s">
        <v>79</v>
      </c>
      <c r="F8" s="18">
        <v>3</v>
      </c>
      <c r="G8" s="19"/>
      <c r="H8" s="19" t="s">
        <v>5</v>
      </c>
      <c r="I8" s="38">
        <f>SUM(F8,G8,IF(OR(H8="NS",H8="DQ",H8=""),0,IF(OR(H8="RT",H8="NC",H8="B/O"),3,H8+3)))</f>
        <v>3</v>
      </c>
      <c r="J8" s="18"/>
      <c r="K8" s="19"/>
      <c r="L8" s="19"/>
      <c r="M8" s="38"/>
      <c r="N8" s="18">
        <v>3</v>
      </c>
      <c r="O8" s="19">
        <v>3</v>
      </c>
      <c r="P8" s="19">
        <v>3</v>
      </c>
      <c r="Q8" s="38">
        <f>SUM(N8,O8,IF(OR(P8="NS",P8="DQ",P8=""),0,IF(OR(P8="RT",P8="NC",P8="B/O"),3,P8+3)))</f>
        <v>12</v>
      </c>
      <c r="R8" s="18">
        <v>4</v>
      </c>
      <c r="S8" s="19">
        <v>3</v>
      </c>
      <c r="T8" s="19">
        <v>6</v>
      </c>
      <c r="U8" s="38">
        <f>SUM(R8,S8,IF(OR(T8="NS",T8="DQ",T8=""),0,IF(OR(T8="RT",T8="NC",T8="B/O"),3,T8+3)))</f>
        <v>16</v>
      </c>
      <c r="V8" s="18">
        <v>4</v>
      </c>
      <c r="W8" s="19">
        <v>15</v>
      </c>
      <c r="X8" s="19">
        <v>6</v>
      </c>
      <c r="Y8" s="38">
        <f>SUM(V8,W8,IF(OR(X8="NS",X8="DQ",X8=""),0,IF(OR(X8="RT",X8="NC",X8="B/O"),3,X8+3)))</f>
        <v>28</v>
      </c>
      <c r="Z8" s="18"/>
      <c r="AA8" s="19"/>
      <c r="AB8" s="19" t="s">
        <v>7</v>
      </c>
      <c r="AC8" s="38">
        <f>SUM(Z8,AA8,IF(OR(AB8="NS",AB8="DQ",AB8=""),0,IF(OR(AB8="RT",AB8="NC",AB8="B/O"),3,AB8+3)))</f>
        <v>3</v>
      </c>
      <c r="AE8" s="22">
        <f>SUM(I8,M8,Q8,U8,Y8,AC8)</f>
        <v>62</v>
      </c>
    </row>
    <row r="9" spans="1:33" x14ac:dyDescent="0.25">
      <c r="A9" s="17">
        <v>2</v>
      </c>
      <c r="B9" s="17">
        <v>60</v>
      </c>
      <c r="C9" s="50" t="s">
        <v>75</v>
      </c>
      <c r="D9" s="10" t="s">
        <v>16</v>
      </c>
      <c r="E9" s="10" t="s">
        <v>72</v>
      </c>
      <c r="F9" s="18"/>
      <c r="G9" s="19"/>
      <c r="H9" s="19"/>
      <c r="I9" s="45"/>
      <c r="J9" s="18"/>
      <c r="K9" s="19"/>
      <c r="L9" s="19"/>
      <c r="M9" s="45"/>
      <c r="N9" s="18">
        <v>4</v>
      </c>
      <c r="O9" s="19">
        <v>3</v>
      </c>
      <c r="P9" s="19">
        <v>6</v>
      </c>
      <c r="Q9" s="45">
        <f>SUM(N9,O9,IF(OR(P9="NS",P9="DQ",P9=""),0,IF(OR(P9="RT",P9="NC",P9="B/O"),3,P9+3)))</f>
        <v>16</v>
      </c>
      <c r="R9" s="18">
        <v>3</v>
      </c>
      <c r="S9" s="19">
        <v>0</v>
      </c>
      <c r="T9" s="19" t="s">
        <v>7</v>
      </c>
      <c r="U9" s="45">
        <f>SUM(R9,S9,IF(OR(T9="NS",T9="DQ",T9=""),0,IF(OR(T9="RT",T9="NC",T9="B/O"),3,T9+3)))</f>
        <v>6</v>
      </c>
      <c r="V9" s="18">
        <v>3</v>
      </c>
      <c r="W9" s="19"/>
      <c r="X9" s="19" t="s">
        <v>7</v>
      </c>
      <c r="Y9" s="45">
        <f>SUM(V9,W9,IF(OR(X9="NS",X9="DQ",X9=""),0,IF(OR(X9="RT",X9="NC",X9="B/O"),3,X9+3)))</f>
        <v>6</v>
      </c>
      <c r="Z9" s="18"/>
      <c r="AA9" s="19"/>
      <c r="AB9" s="19"/>
      <c r="AC9" s="45"/>
      <c r="AE9" s="22">
        <f>SUM(I9,M9,Q9,U9,Y9,AC9)</f>
        <v>28</v>
      </c>
    </row>
    <row r="11" spans="1:33" s="37" customFormat="1" x14ac:dyDescent="0.25">
      <c r="A11" s="64" t="s">
        <v>299</v>
      </c>
      <c r="B11" s="64"/>
      <c r="C11" s="64"/>
      <c r="D11" s="64"/>
      <c r="E11" s="64"/>
      <c r="F11" s="66" t="s">
        <v>8</v>
      </c>
      <c r="G11" s="67"/>
      <c r="H11" s="67"/>
      <c r="I11" s="68"/>
      <c r="J11" s="66" t="s">
        <v>165</v>
      </c>
      <c r="K11" s="67"/>
      <c r="L11" s="67"/>
      <c r="M11" s="68"/>
      <c r="N11" s="66" t="s">
        <v>9</v>
      </c>
      <c r="O11" s="67"/>
      <c r="P11" s="67"/>
      <c r="Q11" s="68"/>
      <c r="R11" s="66" t="s">
        <v>10</v>
      </c>
      <c r="S11" s="67"/>
      <c r="T11" s="67"/>
      <c r="U11" s="68"/>
      <c r="V11" s="66" t="s">
        <v>8</v>
      </c>
      <c r="W11" s="67"/>
      <c r="X11" s="67"/>
      <c r="Y11" s="68"/>
      <c r="Z11" s="66" t="s">
        <v>13</v>
      </c>
      <c r="AA11" s="67"/>
      <c r="AB11" s="67"/>
      <c r="AC11" s="68"/>
      <c r="AD11" s="37" t="s">
        <v>6</v>
      </c>
      <c r="AE11" s="12"/>
    </row>
    <row r="12" spans="1:33" s="28" customFormat="1" x14ac:dyDescent="0.25">
      <c r="A12" s="30" t="s">
        <v>19</v>
      </c>
      <c r="B12" s="30" t="s">
        <v>20</v>
      </c>
      <c r="C12" s="30" t="s">
        <v>21</v>
      </c>
      <c r="D12" s="30" t="s">
        <v>22</v>
      </c>
      <c r="E12" s="30" t="s">
        <v>23</v>
      </c>
      <c r="F12" s="29" t="s">
        <v>0</v>
      </c>
      <c r="G12" s="30" t="s">
        <v>166</v>
      </c>
      <c r="H12" s="30" t="s">
        <v>167</v>
      </c>
      <c r="I12" s="31" t="s">
        <v>4</v>
      </c>
      <c r="J12" s="29" t="s">
        <v>0</v>
      </c>
      <c r="K12" s="30" t="s">
        <v>166</v>
      </c>
      <c r="L12" s="30" t="s">
        <v>167</v>
      </c>
      <c r="M12" s="31" t="s">
        <v>4</v>
      </c>
      <c r="N12" s="29" t="s">
        <v>0</v>
      </c>
      <c r="O12" s="30" t="s">
        <v>166</v>
      </c>
      <c r="P12" s="30" t="s">
        <v>167</v>
      </c>
      <c r="Q12" s="31" t="s">
        <v>4</v>
      </c>
      <c r="R12" s="29" t="s">
        <v>0</v>
      </c>
      <c r="S12" s="30" t="s">
        <v>166</v>
      </c>
      <c r="T12" s="30" t="s">
        <v>167</v>
      </c>
      <c r="U12" s="31" t="s">
        <v>4</v>
      </c>
      <c r="V12" s="29" t="s">
        <v>0</v>
      </c>
      <c r="W12" s="30" t="s">
        <v>166</v>
      </c>
      <c r="X12" s="30" t="s">
        <v>167</v>
      </c>
      <c r="Y12" s="31" t="s">
        <v>4</v>
      </c>
      <c r="Z12" s="29" t="s">
        <v>0</v>
      </c>
      <c r="AA12" s="30" t="s">
        <v>166</v>
      </c>
      <c r="AB12" s="30" t="s">
        <v>167</v>
      </c>
      <c r="AC12" s="31" t="s">
        <v>4</v>
      </c>
      <c r="AE12" s="32" t="s">
        <v>4</v>
      </c>
    </row>
    <row r="13" spans="1:33" x14ac:dyDescent="0.25">
      <c r="A13" s="17">
        <v>1</v>
      </c>
      <c r="B13" s="17">
        <v>31</v>
      </c>
      <c r="C13" s="10" t="s">
        <v>183</v>
      </c>
      <c r="D13" s="10" t="s">
        <v>184</v>
      </c>
      <c r="E13" s="17" t="s">
        <v>116</v>
      </c>
      <c r="F13" s="18">
        <v>4</v>
      </c>
      <c r="G13" s="19">
        <v>6</v>
      </c>
      <c r="H13" s="19">
        <v>9</v>
      </c>
      <c r="I13" s="38">
        <f>SUM(F13,G13,IF(OR(H13="NS",H13="DQ",H13=""),0,IF(OR(H13="RT",H13="NC",H13="B/O"),3,H13+3)))</f>
        <v>22</v>
      </c>
      <c r="J13" s="18">
        <v>4</v>
      </c>
      <c r="K13" s="19">
        <v>6</v>
      </c>
      <c r="L13" s="19">
        <v>15</v>
      </c>
      <c r="M13" s="38">
        <f>SUM(J13,K13,IF(OR(L13="NS",L13="DQ",L13=""),0,IF(OR(L13="RT",L13="NC",L13="B/O"),3,L13+3)))</f>
        <v>28</v>
      </c>
      <c r="N13" s="18">
        <v>4</v>
      </c>
      <c r="O13" s="19">
        <v>6</v>
      </c>
      <c r="P13" s="19">
        <v>6</v>
      </c>
      <c r="Q13" s="38">
        <f>SUM(N13,O13,IF(OR(P13="NS",P13="DQ",P13=""),0,IF(OR(P13="RT",P13="NC",P13="B/O"),3,P13+3)))</f>
        <v>19</v>
      </c>
      <c r="R13" s="18">
        <v>3</v>
      </c>
      <c r="S13" s="19">
        <v>3</v>
      </c>
      <c r="T13" s="19">
        <v>12</v>
      </c>
      <c r="U13" s="38">
        <f t="shared" ref="U13:U18" si="0">SUM(R13,S13,IF(OR(T13="NS",T13="DQ",T13=""),0,IF(OR(T13="RT",T13="NC",T13="B/O"),3,T13+3)))</f>
        <v>21</v>
      </c>
      <c r="V13" s="18"/>
      <c r="W13" s="19"/>
      <c r="X13" s="19"/>
      <c r="Y13" s="38"/>
      <c r="Z13" s="18">
        <v>4</v>
      </c>
      <c r="AA13" s="19">
        <v>9</v>
      </c>
      <c r="AB13" s="19">
        <v>6</v>
      </c>
      <c r="AC13" s="38">
        <f t="shared" ref="AC13:AC14" si="1">SUM(Z13,AA13,IF(OR(AB13="NS",AB13="DQ",AB13=""),0,IF(OR(AB13="RT",AB13="NC",AB13="B/O"),3,AB13+3)))</f>
        <v>22</v>
      </c>
      <c r="AE13" s="22">
        <f t="shared" ref="AE13:AE18" si="2">SUM(I13,M13,Q13,U13,Y13,AC13)</f>
        <v>112</v>
      </c>
    </row>
    <row r="14" spans="1:33" ht="36" x14ac:dyDescent="0.25">
      <c r="A14" s="17">
        <v>2</v>
      </c>
      <c r="B14" s="17">
        <v>95</v>
      </c>
      <c r="C14" s="10" t="s">
        <v>401</v>
      </c>
      <c r="D14" s="10" t="s">
        <v>402</v>
      </c>
      <c r="E14" s="17" t="s">
        <v>186</v>
      </c>
      <c r="F14" s="18">
        <v>3</v>
      </c>
      <c r="G14" s="19">
        <v>6</v>
      </c>
      <c r="H14" s="19">
        <v>6</v>
      </c>
      <c r="I14" s="38">
        <f>SUM(F14,G14,IF(OR(H14="NS",H14="DQ",H14=""),0,IF(OR(H14="RT",H14="NC",H14="B/O"),3,H14+3)))</f>
        <v>18</v>
      </c>
      <c r="J14" s="18">
        <v>3</v>
      </c>
      <c r="K14" s="19">
        <v>6</v>
      </c>
      <c r="L14" s="19">
        <v>12</v>
      </c>
      <c r="M14" s="38">
        <f>SUM(J14,K14,IF(OR(L14="NS",L14="DQ",L14=""),0,IF(OR(L14="RT",L14="NC",L14="B/O"),3,L14+3)))</f>
        <v>24</v>
      </c>
      <c r="N14" s="18">
        <v>3</v>
      </c>
      <c r="O14" s="19">
        <v>3</v>
      </c>
      <c r="P14" s="19">
        <v>3</v>
      </c>
      <c r="Q14" s="38">
        <f>SUM(N14,O14,IF(OR(P14="NS",P14="DQ",P14=""),0,IF(OR(P14="RT",P14="NC",P14="B/O"),3,P14+3)))</f>
        <v>12</v>
      </c>
      <c r="R14" s="18">
        <v>3</v>
      </c>
      <c r="S14" s="19">
        <v>3</v>
      </c>
      <c r="T14" s="19">
        <v>9</v>
      </c>
      <c r="U14" s="38">
        <f t="shared" si="0"/>
        <v>18</v>
      </c>
      <c r="V14" s="18">
        <v>4</v>
      </c>
      <c r="W14" s="19"/>
      <c r="X14" s="19" t="s">
        <v>7</v>
      </c>
      <c r="Y14" s="38">
        <f>SUM(V14,W14,IF(OR(X14="NS",X14="DQ",X14=""),0,IF(OR(X14="RT",X14="NC",X14="B/O"),3,X14+3)))</f>
        <v>7</v>
      </c>
      <c r="Z14" s="18"/>
      <c r="AA14" s="19"/>
      <c r="AB14" s="19" t="s">
        <v>5</v>
      </c>
      <c r="AC14" s="38">
        <f t="shared" si="1"/>
        <v>0</v>
      </c>
      <c r="AE14" s="22">
        <f t="shared" si="2"/>
        <v>79</v>
      </c>
    </row>
    <row r="15" spans="1:33" x14ac:dyDescent="0.25">
      <c r="A15" s="17">
        <v>3</v>
      </c>
      <c r="B15" s="17">
        <v>67</v>
      </c>
      <c r="C15" s="17" t="s">
        <v>266</v>
      </c>
      <c r="D15" s="10" t="s">
        <v>31</v>
      </c>
      <c r="E15" s="17" t="s">
        <v>228</v>
      </c>
      <c r="F15" s="18"/>
      <c r="G15" s="19"/>
      <c r="H15" s="19"/>
      <c r="I15" s="43"/>
      <c r="J15" s="18">
        <v>3</v>
      </c>
      <c r="K15" s="19">
        <v>6</v>
      </c>
      <c r="L15" s="19">
        <v>24</v>
      </c>
      <c r="M15" s="43">
        <f>SUM(J15,K15,IF(OR(L15="NS",L15="DQ",L15=""),0,IF(OR(L15="RT",L15="NC",L15="B/O"),3,L15+3)))</f>
        <v>36</v>
      </c>
      <c r="N15" s="18"/>
      <c r="O15" s="19"/>
      <c r="P15" s="19"/>
      <c r="Q15" s="43"/>
      <c r="R15" s="18">
        <v>6</v>
      </c>
      <c r="S15" s="19">
        <v>3</v>
      </c>
      <c r="T15" s="19">
        <v>24</v>
      </c>
      <c r="U15" s="43">
        <f t="shared" si="0"/>
        <v>36</v>
      </c>
      <c r="V15" s="18"/>
      <c r="W15" s="19"/>
      <c r="X15" s="19"/>
      <c r="Y15" s="43"/>
      <c r="Z15" s="18"/>
      <c r="AA15" s="19"/>
      <c r="AB15" s="19"/>
      <c r="AC15" s="43"/>
      <c r="AE15" s="22">
        <f t="shared" si="2"/>
        <v>72</v>
      </c>
    </row>
    <row r="16" spans="1:33" x14ac:dyDescent="0.25">
      <c r="A16" s="17">
        <v>4</v>
      </c>
      <c r="B16" s="17">
        <v>79</v>
      </c>
      <c r="C16" s="50" t="s">
        <v>267</v>
      </c>
      <c r="D16" s="10" t="s">
        <v>31</v>
      </c>
      <c r="E16" s="17" t="s">
        <v>214</v>
      </c>
      <c r="F16" s="18"/>
      <c r="G16" s="19"/>
      <c r="H16" s="19"/>
      <c r="I16" s="43"/>
      <c r="J16" s="18">
        <v>6</v>
      </c>
      <c r="K16" s="19">
        <v>6</v>
      </c>
      <c r="L16" s="19">
        <v>19</v>
      </c>
      <c r="M16" s="43">
        <f>SUM(J16,K16,IF(OR(L16="NS",L16="DQ",L16=""),0,IF(OR(L16="RT",L16="NC",L16="B/O"),3,L16+3)))</f>
        <v>34</v>
      </c>
      <c r="N16" s="18"/>
      <c r="O16" s="19"/>
      <c r="P16" s="19"/>
      <c r="Q16" s="43"/>
      <c r="R16" s="18">
        <v>4</v>
      </c>
      <c r="S16" s="19">
        <v>3</v>
      </c>
      <c r="T16" s="19">
        <v>19</v>
      </c>
      <c r="U16" s="43">
        <f t="shared" si="0"/>
        <v>29</v>
      </c>
      <c r="V16" s="18"/>
      <c r="W16" s="19"/>
      <c r="X16" s="19"/>
      <c r="Y16" s="43"/>
      <c r="Z16" s="18"/>
      <c r="AA16" s="19"/>
      <c r="AB16" s="19"/>
      <c r="AC16" s="43"/>
      <c r="AE16" s="22">
        <f t="shared" si="2"/>
        <v>63</v>
      </c>
    </row>
    <row r="17" spans="1:31" ht="24" x14ac:dyDescent="0.25">
      <c r="A17" s="17">
        <v>5</v>
      </c>
      <c r="B17" s="17">
        <v>106</v>
      </c>
      <c r="C17" s="10" t="s">
        <v>187</v>
      </c>
      <c r="D17" s="10" t="s">
        <v>188</v>
      </c>
      <c r="E17" s="17" t="s">
        <v>189</v>
      </c>
      <c r="F17" s="18">
        <v>3</v>
      </c>
      <c r="G17" s="19">
        <v>6</v>
      </c>
      <c r="H17" s="19" t="s">
        <v>7</v>
      </c>
      <c r="I17" s="38">
        <f>SUM(F17,G17,IF(OR(H17="NS",H17="DQ",H17=""),0,IF(OR(H17="RT",H17="NC",H17="B/O"),3,H17+3)))</f>
        <v>12</v>
      </c>
      <c r="J17" s="18">
        <v>3</v>
      </c>
      <c r="K17" s="19">
        <v>0</v>
      </c>
      <c r="L17" s="19" t="s">
        <v>7</v>
      </c>
      <c r="M17" s="38">
        <f>SUM(J17,K17,IF(OR(L17="NS",L17="DQ",L17=""),0,IF(OR(L17="RT",L17="NC",L17="B/O"),3,L17+3)))</f>
        <v>6</v>
      </c>
      <c r="N17" s="18"/>
      <c r="O17" s="19"/>
      <c r="P17" s="19"/>
      <c r="Q17" s="38"/>
      <c r="R17" s="18">
        <v>3</v>
      </c>
      <c r="S17" s="19">
        <v>3</v>
      </c>
      <c r="T17" s="19">
        <v>7</v>
      </c>
      <c r="U17" s="38">
        <f t="shared" si="0"/>
        <v>16</v>
      </c>
      <c r="V17" s="18"/>
      <c r="W17" s="19"/>
      <c r="X17" s="19"/>
      <c r="Y17" s="38"/>
      <c r="Z17" s="18"/>
      <c r="AA17" s="19"/>
      <c r="AB17" s="19"/>
      <c r="AC17" s="38"/>
      <c r="AE17" s="22">
        <f t="shared" si="2"/>
        <v>34</v>
      </c>
    </row>
    <row r="18" spans="1:31" s="50" customFormat="1" x14ac:dyDescent="0.25">
      <c r="A18" s="50">
        <v>6</v>
      </c>
      <c r="B18" s="34" t="s">
        <v>261</v>
      </c>
      <c r="C18" s="50" t="s">
        <v>268</v>
      </c>
      <c r="D18" s="10" t="s">
        <v>31</v>
      </c>
      <c r="E18" s="50" t="s">
        <v>375</v>
      </c>
      <c r="F18" s="18"/>
      <c r="G18" s="19"/>
      <c r="H18" s="19"/>
      <c r="I18" s="49"/>
      <c r="J18" s="18"/>
      <c r="K18" s="19"/>
      <c r="L18" s="19"/>
      <c r="M18" s="49"/>
      <c r="N18" s="18"/>
      <c r="O18" s="19"/>
      <c r="P18" s="19"/>
      <c r="Q18" s="49"/>
      <c r="R18" s="18">
        <v>3</v>
      </c>
      <c r="S18" s="19">
        <v>3</v>
      </c>
      <c r="T18" s="19">
        <v>15</v>
      </c>
      <c r="U18" s="49">
        <f t="shared" si="0"/>
        <v>24</v>
      </c>
      <c r="V18" s="18"/>
      <c r="W18" s="19"/>
      <c r="X18" s="19"/>
      <c r="Y18" s="49"/>
      <c r="Z18" s="18"/>
      <c r="AA18" s="19"/>
      <c r="AB18" s="19"/>
      <c r="AC18" s="49"/>
      <c r="AE18" s="22">
        <f t="shared" si="2"/>
        <v>24</v>
      </c>
    </row>
    <row r="21" spans="1:31" s="37" customFormat="1" x14ac:dyDescent="0.25">
      <c r="A21" s="64" t="s">
        <v>300</v>
      </c>
      <c r="B21" s="64"/>
      <c r="C21" s="64"/>
      <c r="D21" s="64"/>
      <c r="E21" s="64"/>
      <c r="F21" s="66" t="s">
        <v>8</v>
      </c>
      <c r="G21" s="67"/>
      <c r="H21" s="67"/>
      <c r="I21" s="68"/>
      <c r="J21" s="66" t="s">
        <v>165</v>
      </c>
      <c r="K21" s="67"/>
      <c r="L21" s="67"/>
      <c r="M21" s="68"/>
      <c r="N21" s="66" t="s">
        <v>9</v>
      </c>
      <c r="O21" s="67"/>
      <c r="P21" s="67"/>
      <c r="Q21" s="68"/>
      <c r="R21" s="66" t="s">
        <v>10</v>
      </c>
      <c r="S21" s="67"/>
      <c r="T21" s="67"/>
      <c r="U21" s="68"/>
      <c r="V21" s="66" t="s">
        <v>8</v>
      </c>
      <c r="W21" s="67"/>
      <c r="X21" s="67"/>
      <c r="Y21" s="68"/>
      <c r="Z21" s="66" t="s">
        <v>13</v>
      </c>
      <c r="AA21" s="67"/>
      <c r="AB21" s="67"/>
      <c r="AC21" s="68"/>
      <c r="AD21" s="37" t="s">
        <v>6</v>
      </c>
      <c r="AE21" s="12"/>
    </row>
    <row r="22" spans="1:31" s="28" customFormat="1" x14ac:dyDescent="0.25">
      <c r="A22" s="30" t="s">
        <v>19</v>
      </c>
      <c r="B22" s="30" t="s">
        <v>20</v>
      </c>
      <c r="C22" s="30" t="s">
        <v>21</v>
      </c>
      <c r="D22" s="30" t="s">
        <v>22</v>
      </c>
      <c r="E22" s="30" t="s">
        <v>23</v>
      </c>
      <c r="F22" s="29" t="s">
        <v>0</v>
      </c>
      <c r="G22" s="30" t="s">
        <v>166</v>
      </c>
      <c r="H22" s="30" t="s">
        <v>167</v>
      </c>
      <c r="I22" s="31" t="s">
        <v>4</v>
      </c>
      <c r="J22" s="29" t="s">
        <v>0</v>
      </c>
      <c r="K22" s="30" t="s">
        <v>166</v>
      </c>
      <c r="L22" s="30" t="s">
        <v>167</v>
      </c>
      <c r="M22" s="31" t="s">
        <v>4</v>
      </c>
      <c r="N22" s="29" t="s">
        <v>0</v>
      </c>
      <c r="O22" s="30" t="s">
        <v>166</v>
      </c>
      <c r="P22" s="30" t="s">
        <v>167</v>
      </c>
      <c r="Q22" s="31" t="s">
        <v>4</v>
      </c>
      <c r="R22" s="29" t="s">
        <v>0</v>
      </c>
      <c r="S22" s="30" t="s">
        <v>166</v>
      </c>
      <c r="T22" s="30" t="s">
        <v>167</v>
      </c>
      <c r="U22" s="31" t="s">
        <v>4</v>
      </c>
      <c r="V22" s="29" t="s">
        <v>0</v>
      </c>
      <c r="W22" s="30" t="s">
        <v>166</v>
      </c>
      <c r="X22" s="30" t="s">
        <v>167</v>
      </c>
      <c r="Y22" s="31" t="s">
        <v>4</v>
      </c>
      <c r="Z22" s="29" t="s">
        <v>0</v>
      </c>
      <c r="AA22" s="30" t="s">
        <v>166</v>
      </c>
      <c r="AB22" s="30" t="s">
        <v>167</v>
      </c>
      <c r="AC22" s="31" t="s">
        <v>4</v>
      </c>
      <c r="AE22" s="32" t="s">
        <v>4</v>
      </c>
    </row>
    <row r="23" spans="1:31" x14ac:dyDescent="0.25">
      <c r="A23" s="17">
        <v>1</v>
      </c>
      <c r="B23" s="17">
        <v>17</v>
      </c>
      <c r="C23" s="10" t="s">
        <v>274</v>
      </c>
      <c r="D23" s="10" t="s">
        <v>97</v>
      </c>
      <c r="E23" s="17" t="s">
        <v>72</v>
      </c>
      <c r="F23" s="18"/>
      <c r="G23" s="19"/>
      <c r="H23" s="19"/>
      <c r="I23" s="38"/>
      <c r="J23" s="18">
        <v>4</v>
      </c>
      <c r="K23" s="19">
        <v>6</v>
      </c>
      <c r="L23" s="19">
        <v>3</v>
      </c>
      <c r="M23" s="38">
        <f>SUM(J23,K23,IF(OR(L23="NS",L23="DQ",L23=""),0,IF(OR(L23="RT",L23="NC",L23="B/O"),3,L23+3)))</f>
        <v>16</v>
      </c>
      <c r="N23" s="18"/>
      <c r="O23" s="19"/>
      <c r="P23" s="19"/>
      <c r="Q23" s="38"/>
      <c r="R23" s="18">
        <v>4</v>
      </c>
      <c r="S23" s="19">
        <v>3</v>
      </c>
      <c r="T23" s="19">
        <v>3</v>
      </c>
      <c r="U23" s="38">
        <f>SUM(R23,S23,IF(OR(T23="NS",T23="DQ",T23=""),0,IF(OR(T23="RT",T23="NC",T23="B/O"),3,T23+3)))</f>
        <v>13</v>
      </c>
      <c r="V23" s="18"/>
      <c r="W23" s="19"/>
      <c r="X23" s="19"/>
      <c r="Y23" s="38"/>
      <c r="Z23" s="18">
        <v>4</v>
      </c>
      <c r="AA23" s="19">
        <v>9</v>
      </c>
      <c r="AB23" s="19">
        <v>3</v>
      </c>
      <c r="AC23" s="38">
        <f>SUM(Z23,AA23,IF(OR(AB23="NS",AB23="DQ",AB23=""),0,IF(OR(AB23="RT",AB23="NC",AB23="B/O"),3,AB23+3)))</f>
        <v>19</v>
      </c>
      <c r="AE23" s="22">
        <f>SUM(I23,M23,Q23,U23,Y23,AC23)</f>
        <v>48</v>
      </c>
    </row>
    <row r="24" spans="1:31" ht="36" x14ac:dyDescent="0.25">
      <c r="A24" s="17">
        <v>2</v>
      </c>
      <c r="B24" s="17">
        <v>20</v>
      </c>
      <c r="C24" s="17" t="s">
        <v>122</v>
      </c>
      <c r="D24" s="10" t="s">
        <v>194</v>
      </c>
      <c r="E24" s="17" t="s">
        <v>195</v>
      </c>
      <c r="F24" s="18">
        <v>4</v>
      </c>
      <c r="G24" s="19">
        <v>6</v>
      </c>
      <c r="H24" s="19">
        <v>3</v>
      </c>
      <c r="I24" s="38">
        <f>SUM(F24,G24,IF(OR(H24="NS",H24="DQ",H24=""),0,IF(OR(H24="RT",H24="NC",H24="B/O"),3,H24+3)))</f>
        <v>16</v>
      </c>
      <c r="J24" s="18"/>
      <c r="K24" s="19"/>
      <c r="L24" s="19"/>
      <c r="M24" s="38"/>
      <c r="N24" s="18"/>
      <c r="O24" s="19"/>
      <c r="P24" s="19"/>
      <c r="Q24" s="38"/>
      <c r="R24" s="18"/>
      <c r="S24" s="19"/>
      <c r="T24" s="19"/>
      <c r="U24" s="38"/>
      <c r="V24" s="18"/>
      <c r="W24" s="19"/>
      <c r="X24" s="19"/>
      <c r="Y24" s="38"/>
      <c r="Z24" s="18"/>
      <c r="AA24" s="19"/>
      <c r="AB24" s="19"/>
      <c r="AC24" s="38"/>
      <c r="AE24" s="22">
        <f>SUM(I24,M24,Q24,U24,Y24,AC24)</f>
        <v>16</v>
      </c>
    </row>
    <row r="26" spans="1:31" s="37" customFormat="1" x14ac:dyDescent="0.25">
      <c r="A26" s="64" t="s">
        <v>301</v>
      </c>
      <c r="B26" s="64"/>
      <c r="C26" s="64"/>
      <c r="D26" s="64"/>
      <c r="E26" s="64"/>
      <c r="F26" s="66" t="s">
        <v>8</v>
      </c>
      <c r="G26" s="67"/>
      <c r="H26" s="67"/>
      <c r="I26" s="68"/>
      <c r="J26" s="66" t="s">
        <v>165</v>
      </c>
      <c r="K26" s="67"/>
      <c r="L26" s="67"/>
      <c r="M26" s="68"/>
      <c r="N26" s="66" t="s">
        <v>9</v>
      </c>
      <c r="O26" s="67"/>
      <c r="P26" s="67"/>
      <c r="Q26" s="68"/>
      <c r="R26" s="66" t="s">
        <v>10</v>
      </c>
      <c r="S26" s="67"/>
      <c r="T26" s="67"/>
      <c r="U26" s="68"/>
      <c r="V26" s="66" t="s">
        <v>8</v>
      </c>
      <c r="W26" s="67"/>
      <c r="X26" s="67"/>
      <c r="Y26" s="68"/>
      <c r="Z26" s="66" t="s">
        <v>13</v>
      </c>
      <c r="AA26" s="67"/>
      <c r="AB26" s="67"/>
      <c r="AC26" s="68"/>
      <c r="AD26" s="37" t="s">
        <v>6</v>
      </c>
      <c r="AE26" s="12"/>
    </row>
  </sheetData>
  <sortState ref="B13:AE18">
    <sortCondition descending="1" ref="AE13"/>
  </sortState>
  <mergeCells count="35">
    <mergeCell ref="A1:E1"/>
    <mergeCell ref="A11:E11"/>
    <mergeCell ref="A21:E21"/>
    <mergeCell ref="A26:E26"/>
    <mergeCell ref="R1:U1"/>
    <mergeCell ref="R6:U6"/>
    <mergeCell ref="A6:E6"/>
    <mergeCell ref="R21:U21"/>
    <mergeCell ref="V1:Y1"/>
    <mergeCell ref="Z1:AC1"/>
    <mergeCell ref="F1:I1"/>
    <mergeCell ref="J1:M1"/>
    <mergeCell ref="N1:Q1"/>
    <mergeCell ref="V6:Y6"/>
    <mergeCell ref="Z6:AC6"/>
    <mergeCell ref="F11:I11"/>
    <mergeCell ref="J11:M11"/>
    <mergeCell ref="N11:Q11"/>
    <mergeCell ref="R11:U11"/>
    <mergeCell ref="V11:Y11"/>
    <mergeCell ref="Z11:AC11"/>
    <mergeCell ref="F6:I6"/>
    <mergeCell ref="J6:M6"/>
    <mergeCell ref="N6:Q6"/>
    <mergeCell ref="V21:Y21"/>
    <mergeCell ref="Z21:AC21"/>
    <mergeCell ref="F26:I26"/>
    <mergeCell ref="J26:M26"/>
    <mergeCell ref="N26:Q26"/>
    <mergeCell ref="R26:U26"/>
    <mergeCell ref="V26:Y26"/>
    <mergeCell ref="Z26:AC26"/>
    <mergeCell ref="F21:I21"/>
    <mergeCell ref="J21:M21"/>
    <mergeCell ref="N21:Q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2182-D03C-473A-935B-9286C4B425AC}">
  <dimension ref="A1:AE59"/>
  <sheetViews>
    <sheetView workbookViewId="0">
      <pane xSplit="5" ySplit="1" topLeftCell="Y40" activePane="bottomRight" state="frozen"/>
      <selection pane="topRight" activeCell="F1" sqref="F1"/>
      <selection pane="bottomLeft" activeCell="A2" sqref="A2"/>
      <selection pane="bottomRight" activeCell="C55" sqref="C55"/>
    </sheetView>
  </sheetViews>
  <sheetFormatPr defaultRowHeight="12" x14ac:dyDescent="0.2"/>
  <cols>
    <col min="1" max="1" width="5.7109375" style="46" bestFit="1" customWidth="1"/>
    <col min="2" max="2" width="4" style="46" bestFit="1" customWidth="1"/>
    <col min="3" max="3" width="17.85546875" style="46" customWidth="1"/>
    <col min="4" max="4" width="8.5703125" style="46" bestFit="1" customWidth="1"/>
    <col min="5" max="5" width="29.28515625" style="46" bestFit="1" customWidth="1"/>
    <col min="6" max="6" width="2.28515625" style="46" bestFit="1" customWidth="1"/>
    <col min="7" max="7" width="2.140625" style="46" bestFit="1" customWidth="1"/>
    <col min="8" max="8" width="2.28515625" style="46" bestFit="1" customWidth="1"/>
    <col min="9" max="9" width="4.85546875" style="46" bestFit="1" customWidth="1"/>
    <col min="10" max="10" width="2.28515625" style="46" bestFit="1" customWidth="1"/>
    <col min="11" max="11" width="2.140625" style="46" bestFit="1" customWidth="1"/>
    <col min="12" max="12" width="3" style="46" bestFit="1" customWidth="1"/>
    <col min="13" max="13" width="4.85546875" style="46" bestFit="1" customWidth="1"/>
    <col min="14" max="14" width="2.28515625" style="46" bestFit="1" customWidth="1"/>
    <col min="15" max="15" width="2.140625" style="46" bestFit="1" customWidth="1"/>
    <col min="16" max="16" width="2.28515625" style="46" bestFit="1" customWidth="1"/>
    <col min="17" max="17" width="4.85546875" style="46" bestFit="1" customWidth="1"/>
    <col min="18" max="18" width="2.28515625" style="46" bestFit="1" customWidth="1"/>
    <col min="19" max="19" width="2.140625" style="46" bestFit="1" customWidth="1"/>
    <col min="20" max="20" width="3.28515625" style="46" bestFit="1" customWidth="1"/>
    <col min="21" max="21" width="4.85546875" style="46" bestFit="1" customWidth="1"/>
    <col min="22" max="22" width="2.28515625" style="46" bestFit="1" customWidth="1"/>
    <col min="23" max="23" width="3" style="46" bestFit="1" customWidth="1"/>
    <col min="24" max="24" width="3.28515625" style="46" bestFit="1" customWidth="1"/>
    <col min="25" max="25" width="4.85546875" style="46" bestFit="1" customWidth="1"/>
    <col min="26" max="26" width="2.28515625" style="46" bestFit="1" customWidth="1"/>
    <col min="27" max="27" width="2.140625" style="46" bestFit="1" customWidth="1"/>
    <col min="28" max="28" width="2.28515625" style="46" bestFit="1" customWidth="1"/>
    <col min="29" max="29" width="4.85546875" style="46" bestFit="1" customWidth="1"/>
    <col min="30" max="30" width="1.42578125" style="46" bestFit="1" customWidth="1"/>
    <col min="31" max="31" width="4.85546875" style="46" bestFit="1" customWidth="1"/>
    <col min="32" max="16384" width="9.140625" style="46"/>
  </cols>
  <sheetData>
    <row r="1" spans="1:31" s="44" customFormat="1" x14ac:dyDescent="0.25">
      <c r="A1" s="64" t="s">
        <v>302</v>
      </c>
      <c r="B1" s="64"/>
      <c r="C1" s="64"/>
      <c r="D1" s="64"/>
      <c r="E1" s="64"/>
      <c r="F1" s="66" t="s">
        <v>8</v>
      </c>
      <c r="G1" s="67"/>
      <c r="H1" s="67"/>
      <c r="I1" s="68"/>
      <c r="J1" s="66" t="s">
        <v>165</v>
      </c>
      <c r="K1" s="67"/>
      <c r="L1" s="67"/>
      <c r="M1" s="68"/>
      <c r="N1" s="66" t="s">
        <v>9</v>
      </c>
      <c r="O1" s="67"/>
      <c r="P1" s="67"/>
      <c r="Q1" s="68"/>
      <c r="R1" s="66" t="s">
        <v>10</v>
      </c>
      <c r="S1" s="67"/>
      <c r="T1" s="67"/>
      <c r="U1" s="68"/>
      <c r="V1" s="66" t="s">
        <v>8</v>
      </c>
      <c r="W1" s="67"/>
      <c r="X1" s="67"/>
      <c r="Y1" s="68"/>
      <c r="Z1" s="66" t="s">
        <v>13</v>
      </c>
      <c r="AA1" s="67"/>
      <c r="AB1" s="67"/>
      <c r="AC1" s="68"/>
      <c r="AD1" s="44" t="s">
        <v>6</v>
      </c>
      <c r="AE1" s="12"/>
    </row>
    <row r="2" spans="1:31" s="28" customFormat="1" x14ac:dyDescent="0.25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0</v>
      </c>
      <c r="G2" s="30" t="s">
        <v>166</v>
      </c>
      <c r="H2" s="30" t="s">
        <v>167</v>
      </c>
      <c r="I2" s="31" t="s">
        <v>4</v>
      </c>
      <c r="J2" s="29" t="s">
        <v>0</v>
      </c>
      <c r="K2" s="30" t="s">
        <v>166</v>
      </c>
      <c r="L2" s="30" t="s">
        <v>167</v>
      </c>
      <c r="M2" s="31" t="s">
        <v>4</v>
      </c>
      <c r="N2" s="29" t="s">
        <v>0</v>
      </c>
      <c r="O2" s="30" t="s">
        <v>166</v>
      </c>
      <c r="P2" s="30" t="s">
        <v>167</v>
      </c>
      <c r="Q2" s="31" t="s">
        <v>4</v>
      </c>
      <c r="R2" s="29" t="s">
        <v>0</v>
      </c>
      <c r="S2" s="30" t="s">
        <v>166</v>
      </c>
      <c r="T2" s="30" t="s">
        <v>167</v>
      </c>
      <c r="U2" s="31" t="s">
        <v>4</v>
      </c>
      <c r="V2" s="29" t="s">
        <v>0</v>
      </c>
      <c r="W2" s="30" t="s">
        <v>166</v>
      </c>
      <c r="X2" s="30" t="s">
        <v>167</v>
      </c>
      <c r="Y2" s="31" t="s">
        <v>4</v>
      </c>
      <c r="Z2" s="29" t="s">
        <v>0</v>
      </c>
      <c r="AA2" s="30" t="s">
        <v>166</v>
      </c>
      <c r="AB2" s="30" t="s">
        <v>167</v>
      </c>
      <c r="AC2" s="31" t="s">
        <v>4</v>
      </c>
      <c r="AE2" s="32" t="s">
        <v>4</v>
      </c>
    </row>
    <row r="3" spans="1:31" s="17" customFormat="1" x14ac:dyDescent="0.25">
      <c r="A3" s="17">
        <v>1</v>
      </c>
      <c r="B3" s="17">
        <v>114</v>
      </c>
      <c r="C3" s="17" t="s">
        <v>168</v>
      </c>
      <c r="D3" s="17" t="s">
        <v>65</v>
      </c>
      <c r="E3" s="17" t="s">
        <v>169</v>
      </c>
      <c r="F3" s="18">
        <v>4</v>
      </c>
      <c r="G3" s="19">
        <v>6</v>
      </c>
      <c r="H3" s="19">
        <v>6</v>
      </c>
      <c r="I3" s="45">
        <f>SUM(F3,G3,IF(OR(H3="NS",H3="DQ",H3=""),0,IF(OR(H3="RT",H3="NC",H3="B/O"),3,H3+3)))</f>
        <v>19</v>
      </c>
      <c r="J3" s="18"/>
      <c r="K3" s="19"/>
      <c r="L3" s="19"/>
      <c r="M3" s="45"/>
      <c r="N3" s="18"/>
      <c r="O3" s="19"/>
      <c r="P3" s="19"/>
      <c r="Q3" s="45"/>
      <c r="R3" s="18"/>
      <c r="S3" s="19"/>
      <c r="T3" s="19"/>
      <c r="U3" s="45"/>
      <c r="V3" s="18"/>
      <c r="W3" s="19"/>
      <c r="X3" s="19"/>
      <c r="Y3" s="45"/>
      <c r="Z3" s="18"/>
      <c r="AA3" s="19"/>
      <c r="AB3" s="19"/>
      <c r="AC3" s="45"/>
      <c r="AE3" s="22">
        <f>SUM(I3,M3,Q3,U3,Y3,AC3)</f>
        <v>19</v>
      </c>
    </row>
    <row r="4" spans="1:31" s="17" customFormat="1" x14ac:dyDescent="0.25">
      <c r="A4" s="17">
        <v>2</v>
      </c>
      <c r="B4" s="17">
        <v>70</v>
      </c>
      <c r="C4" s="17" t="s">
        <v>249</v>
      </c>
      <c r="D4" s="17" t="s">
        <v>10</v>
      </c>
      <c r="E4" s="17" t="s">
        <v>250</v>
      </c>
      <c r="F4" s="18"/>
      <c r="G4" s="19"/>
      <c r="H4" s="19"/>
      <c r="I4" s="45"/>
      <c r="J4" s="18"/>
      <c r="K4" s="19"/>
      <c r="L4" s="19"/>
      <c r="M4" s="45"/>
      <c r="N4" s="18"/>
      <c r="O4" s="19"/>
      <c r="P4" s="19"/>
      <c r="Q4" s="45"/>
      <c r="R4" s="18">
        <v>3</v>
      </c>
      <c r="S4" s="19">
        <v>3</v>
      </c>
      <c r="T4" s="19">
        <v>9</v>
      </c>
      <c r="U4" s="45">
        <f>SUM(R4,S4,IF(OR(T4="NS",T4="DQ",T4=""),0,IF(OR(T4="RT",T4="NC",T4="B/O"),3,T4+3)))</f>
        <v>18</v>
      </c>
      <c r="V4" s="18"/>
      <c r="W4" s="19"/>
      <c r="X4" s="19"/>
      <c r="Y4" s="45"/>
      <c r="Z4" s="18"/>
      <c r="AA4" s="19"/>
      <c r="AB4" s="19"/>
      <c r="AC4" s="45"/>
      <c r="AE4" s="22">
        <f>SUM(I4,M4,Q4,U4,Y4,AC4)</f>
        <v>18</v>
      </c>
    </row>
    <row r="5" spans="1:31" s="50" customFormat="1" x14ac:dyDescent="0.25">
      <c r="A5" s="50">
        <v>3</v>
      </c>
      <c r="B5" s="50">
        <v>37</v>
      </c>
      <c r="C5" s="50" t="s">
        <v>288</v>
      </c>
      <c r="D5" s="50" t="s">
        <v>65</v>
      </c>
      <c r="E5" s="50" t="s">
        <v>177</v>
      </c>
      <c r="F5" s="18"/>
      <c r="G5" s="19"/>
      <c r="H5" s="19"/>
      <c r="I5" s="49"/>
      <c r="J5" s="18">
        <v>4</v>
      </c>
      <c r="K5" s="19">
        <v>6</v>
      </c>
      <c r="L5" s="19">
        <v>3</v>
      </c>
      <c r="M5" s="49">
        <f>SUM(J5,K5,IF(OR(L5="NS",L5="DQ",L5=""),0,IF(OR(L5="RT",L5="NC",L5="B/O"),3,L5+3)))</f>
        <v>16</v>
      </c>
      <c r="N5" s="18"/>
      <c r="O5" s="19"/>
      <c r="P5" s="19"/>
      <c r="Q5" s="49"/>
      <c r="R5" s="18"/>
      <c r="S5" s="19"/>
      <c r="T5" s="19"/>
      <c r="U5" s="49"/>
      <c r="V5" s="18"/>
      <c r="W5" s="19"/>
      <c r="X5" s="19"/>
      <c r="Y5" s="49"/>
      <c r="Z5" s="18"/>
      <c r="AA5" s="19"/>
      <c r="AB5" s="19"/>
      <c r="AC5" s="49"/>
      <c r="AE5" s="22">
        <f>SUM(I5,M5,Q5,U5,Y5,AC5)</f>
        <v>16</v>
      </c>
    </row>
    <row r="6" spans="1:31" s="50" customFormat="1" x14ac:dyDescent="0.25">
      <c r="A6" s="50">
        <v>4</v>
      </c>
      <c r="B6" s="50">
        <v>58</v>
      </c>
      <c r="C6" s="50" t="s">
        <v>360</v>
      </c>
      <c r="D6" s="50" t="s">
        <v>31</v>
      </c>
      <c r="E6" s="50" t="s">
        <v>157</v>
      </c>
      <c r="F6" s="18"/>
      <c r="G6" s="19"/>
      <c r="H6" s="19"/>
      <c r="I6" s="49"/>
      <c r="J6" s="18"/>
      <c r="K6" s="19"/>
      <c r="L6" s="19"/>
      <c r="M6" s="49"/>
      <c r="N6" s="18"/>
      <c r="O6" s="19"/>
      <c r="P6" s="19"/>
      <c r="Q6" s="49"/>
      <c r="R6" s="18">
        <v>4</v>
      </c>
      <c r="S6" s="19">
        <v>3</v>
      </c>
      <c r="T6" s="19">
        <v>6</v>
      </c>
      <c r="U6" s="49">
        <f>SUM(R6,S6,IF(OR(T6="NS",T6="DQ",T6=""),0,IF(OR(T6="RT",T6="NC",T6="B/O"),3,T6+3)))</f>
        <v>16</v>
      </c>
      <c r="V6" s="18"/>
      <c r="W6" s="19"/>
      <c r="X6" s="19"/>
      <c r="Y6" s="49"/>
      <c r="Z6" s="18"/>
      <c r="AA6" s="19"/>
      <c r="AB6" s="19"/>
      <c r="AC6" s="49"/>
      <c r="AE6" s="22">
        <f>SUM(I6,M6,Q6,U6,Y6,AC6)</f>
        <v>16</v>
      </c>
    </row>
    <row r="7" spans="1:31" s="50" customFormat="1" x14ac:dyDescent="0.25">
      <c r="A7" s="50">
        <v>5</v>
      </c>
      <c r="B7" s="50">
        <v>37</v>
      </c>
      <c r="C7" s="50" t="s">
        <v>182</v>
      </c>
      <c r="D7" s="50" t="s">
        <v>65</v>
      </c>
      <c r="E7" s="50" t="s">
        <v>177</v>
      </c>
      <c r="F7" s="18"/>
      <c r="G7" s="19"/>
      <c r="H7" s="19"/>
      <c r="I7" s="49"/>
      <c r="J7" s="18"/>
      <c r="K7" s="19"/>
      <c r="L7" s="19"/>
      <c r="M7" s="49"/>
      <c r="N7" s="18"/>
      <c r="O7" s="19"/>
      <c r="P7" s="19"/>
      <c r="Q7" s="49"/>
      <c r="R7" s="18">
        <v>3</v>
      </c>
      <c r="S7" s="19">
        <v>3</v>
      </c>
      <c r="T7" s="19">
        <v>3</v>
      </c>
      <c r="U7" s="49">
        <f>SUM(R7,S7,IF(OR(T7="NS",T7="DQ",T7=""),0,IF(OR(T7="RT",T7="NC",T7="B/O"),3,T7+3)))</f>
        <v>12</v>
      </c>
      <c r="V7" s="18"/>
      <c r="W7" s="19"/>
      <c r="X7" s="19"/>
      <c r="Y7" s="49"/>
      <c r="Z7" s="18"/>
      <c r="AA7" s="19"/>
      <c r="AB7" s="19"/>
      <c r="AC7" s="49"/>
      <c r="AE7" s="22">
        <f>SUM(I7,M7,Q7,U7,Y7,AC7)</f>
        <v>12</v>
      </c>
    </row>
    <row r="8" spans="1:31" s="17" customFormat="1" x14ac:dyDescent="0.25"/>
    <row r="9" spans="1:31" s="17" customFormat="1" x14ac:dyDescent="0.25">
      <c r="A9" s="17" t="s">
        <v>69</v>
      </c>
      <c r="B9" s="17">
        <v>76</v>
      </c>
      <c r="C9" s="17" t="s">
        <v>170</v>
      </c>
      <c r="D9" s="17" t="s">
        <v>171</v>
      </c>
      <c r="E9" s="17" t="s">
        <v>172</v>
      </c>
    </row>
    <row r="10" spans="1:31" s="17" customFormat="1" x14ac:dyDescent="0.25">
      <c r="A10" s="17" t="s">
        <v>69</v>
      </c>
      <c r="B10" s="17">
        <v>720</v>
      </c>
      <c r="C10" s="17" t="s">
        <v>173</v>
      </c>
      <c r="D10" s="17" t="s">
        <v>68</v>
      </c>
      <c r="E10" s="17" t="s">
        <v>174</v>
      </c>
    </row>
    <row r="12" spans="1:31" s="44" customFormat="1" x14ac:dyDescent="0.25">
      <c r="A12" s="64" t="s">
        <v>305</v>
      </c>
      <c r="B12" s="64"/>
      <c r="C12" s="64"/>
      <c r="D12" s="64"/>
      <c r="E12" s="64"/>
      <c r="F12" s="66" t="s">
        <v>8</v>
      </c>
      <c r="G12" s="67"/>
      <c r="H12" s="67"/>
      <c r="I12" s="68"/>
      <c r="J12" s="66" t="s">
        <v>165</v>
      </c>
      <c r="K12" s="67"/>
      <c r="L12" s="67"/>
      <c r="M12" s="68"/>
      <c r="N12" s="66" t="s">
        <v>9</v>
      </c>
      <c r="O12" s="67"/>
      <c r="P12" s="67"/>
      <c r="Q12" s="68"/>
      <c r="R12" s="66" t="s">
        <v>10</v>
      </c>
      <c r="S12" s="67"/>
      <c r="T12" s="67"/>
      <c r="U12" s="68"/>
      <c r="V12" s="66" t="s">
        <v>8</v>
      </c>
      <c r="W12" s="67"/>
      <c r="X12" s="67"/>
      <c r="Y12" s="68"/>
      <c r="Z12" s="66" t="s">
        <v>13</v>
      </c>
      <c r="AA12" s="67"/>
      <c r="AB12" s="67"/>
      <c r="AC12" s="68"/>
      <c r="AD12" s="44" t="s">
        <v>6</v>
      </c>
      <c r="AE12" s="12"/>
    </row>
    <row r="13" spans="1:31" s="17" customFormat="1" ht="24" x14ac:dyDescent="0.25">
      <c r="A13" s="17">
        <v>1</v>
      </c>
      <c r="B13" s="17">
        <v>158</v>
      </c>
      <c r="C13" s="10" t="s">
        <v>178</v>
      </c>
      <c r="D13" s="10" t="s">
        <v>179</v>
      </c>
      <c r="E13" s="17" t="s">
        <v>180</v>
      </c>
      <c r="F13" s="18">
        <v>3</v>
      </c>
      <c r="G13" s="19">
        <v>6</v>
      </c>
      <c r="H13" s="19">
        <v>6</v>
      </c>
      <c r="I13" s="45">
        <f>SUM(F13,G13,IF(OR(H13="NS",H13="DQ",H13=""),0,IF(OR(H13="RT",H13="NC",H13="B/O"),3,H13+3)))</f>
        <v>18</v>
      </c>
      <c r="J13" s="18"/>
      <c r="K13" s="19"/>
      <c r="L13" s="19"/>
      <c r="M13" s="45"/>
      <c r="N13" s="18"/>
      <c r="O13" s="19"/>
      <c r="P13" s="19"/>
      <c r="Q13" s="45"/>
      <c r="R13" s="18"/>
      <c r="S13" s="19"/>
      <c r="T13" s="19"/>
      <c r="U13" s="45"/>
      <c r="V13" s="18"/>
      <c r="W13" s="19"/>
      <c r="X13" s="19"/>
      <c r="Y13" s="45"/>
      <c r="Z13" s="18"/>
      <c r="AA13" s="19"/>
      <c r="AB13" s="19"/>
      <c r="AC13" s="45"/>
      <c r="AE13" s="22">
        <f>SUM(I13,M13,Q13,U13,Y13,AC13)</f>
        <v>18</v>
      </c>
    </row>
    <row r="14" spans="1:31" s="17" customFormat="1" ht="24" x14ac:dyDescent="0.25">
      <c r="A14" s="17">
        <v>2</v>
      </c>
      <c r="B14" s="17">
        <v>18</v>
      </c>
      <c r="C14" s="10" t="s">
        <v>175</v>
      </c>
      <c r="D14" s="10" t="s">
        <v>176</v>
      </c>
      <c r="E14" s="17" t="s">
        <v>177</v>
      </c>
      <c r="F14" s="18">
        <v>4</v>
      </c>
      <c r="G14" s="19">
        <v>6</v>
      </c>
      <c r="H14" s="19">
        <v>3</v>
      </c>
      <c r="I14" s="45">
        <f>SUM(F14,G14,IF(OR(H14="NS",H14="DQ",H14=""),0,IF(OR(H14="RT",H14="NC",H14="B/O"),3,H14+3)))</f>
        <v>16</v>
      </c>
      <c r="J14" s="18"/>
      <c r="K14" s="19"/>
      <c r="L14" s="19"/>
      <c r="M14" s="45"/>
      <c r="N14" s="18"/>
      <c r="O14" s="19"/>
      <c r="P14" s="19"/>
      <c r="Q14" s="45"/>
      <c r="R14" s="18"/>
      <c r="S14" s="19"/>
      <c r="T14" s="19"/>
      <c r="U14" s="45"/>
      <c r="V14" s="18"/>
      <c r="W14" s="19"/>
      <c r="X14" s="19"/>
      <c r="Y14" s="45"/>
      <c r="Z14" s="18"/>
      <c r="AA14" s="19"/>
      <c r="AB14" s="19"/>
      <c r="AC14" s="45"/>
      <c r="AE14" s="22">
        <f>SUM(I14,M14,Q14,U14,Y14,AC14)</f>
        <v>16</v>
      </c>
    </row>
    <row r="15" spans="1:31" s="50" customFormat="1" ht="24" x14ac:dyDescent="0.25">
      <c r="A15" s="50">
        <v>3</v>
      </c>
      <c r="B15" s="50">
        <v>235</v>
      </c>
      <c r="C15" s="10" t="s">
        <v>435</v>
      </c>
      <c r="D15" s="10" t="s">
        <v>410</v>
      </c>
      <c r="E15" s="50" t="s">
        <v>180</v>
      </c>
      <c r="F15" s="18"/>
      <c r="G15" s="19"/>
      <c r="H15" s="19"/>
      <c r="I15" s="49"/>
      <c r="J15" s="18"/>
      <c r="K15" s="19"/>
      <c r="L15" s="19"/>
      <c r="M15" s="49"/>
      <c r="N15" s="18"/>
      <c r="O15" s="19"/>
      <c r="P15" s="19"/>
      <c r="Q15" s="49"/>
      <c r="R15" s="18"/>
      <c r="S15" s="19"/>
      <c r="T15" s="19"/>
      <c r="U15" s="49"/>
      <c r="V15" s="18"/>
      <c r="W15" s="19"/>
      <c r="X15" s="19"/>
      <c r="Y15" s="49"/>
      <c r="Z15" s="18">
        <v>4</v>
      </c>
      <c r="AA15" s="19">
        <v>6</v>
      </c>
      <c r="AB15" s="19">
        <v>3</v>
      </c>
      <c r="AC15" s="49">
        <f>SUM(Z15,AA15,IF(OR(AB15="NS",AB15="DQ",AB15=""),0,IF(OR(AB15="RT",AB15="NC",AB15="B/O"),3,AB15+3)))</f>
        <v>16</v>
      </c>
      <c r="AE15" s="22">
        <f>SUM(I15,M15,Q15,U15,Y15,AC15)</f>
        <v>16</v>
      </c>
    </row>
    <row r="16" spans="1:31" s="54" customFormat="1" x14ac:dyDescent="0.25">
      <c r="A16" s="54">
        <v>4</v>
      </c>
      <c r="B16" s="54">
        <v>3</v>
      </c>
      <c r="C16" s="10" t="s">
        <v>262</v>
      </c>
      <c r="D16" s="10" t="s">
        <v>10</v>
      </c>
      <c r="E16" s="54" t="s">
        <v>371</v>
      </c>
      <c r="F16" s="18"/>
      <c r="G16" s="19"/>
      <c r="H16" s="19"/>
      <c r="I16" s="53"/>
      <c r="J16" s="18"/>
      <c r="K16" s="19"/>
      <c r="L16" s="19"/>
      <c r="M16" s="53"/>
      <c r="N16" s="18"/>
      <c r="O16" s="19"/>
      <c r="P16" s="19"/>
      <c r="Q16" s="53"/>
      <c r="R16" s="18">
        <v>4</v>
      </c>
      <c r="S16" s="19">
        <v>3</v>
      </c>
      <c r="T16" s="19">
        <v>3</v>
      </c>
      <c r="U16" s="53">
        <f>SUM(R16,S16,IF(OR(T16="NS",T16="DQ",T16=""),0,IF(OR(T16="RT",T16="NC",T16="B/O"),3,T16+3)))</f>
        <v>13</v>
      </c>
      <c r="V16" s="18"/>
      <c r="W16" s="19"/>
      <c r="X16" s="19"/>
      <c r="Y16" s="53"/>
      <c r="Z16" s="18"/>
      <c r="AA16" s="19"/>
      <c r="AB16" s="19"/>
      <c r="AC16" s="53"/>
      <c r="AE16" s="22">
        <f>SUM(I16,M16,Q16,U16,Y16,AC16)</f>
        <v>13</v>
      </c>
    </row>
    <row r="17" spans="1:31" s="61" customFormat="1" ht="36" x14ac:dyDescent="0.25">
      <c r="A17" s="61">
        <v>5</v>
      </c>
      <c r="B17" s="61">
        <v>169</v>
      </c>
      <c r="C17" s="10" t="s">
        <v>436</v>
      </c>
      <c r="D17" s="10" t="s">
        <v>405</v>
      </c>
      <c r="E17" s="61" t="s">
        <v>337</v>
      </c>
      <c r="F17" s="18"/>
      <c r="G17" s="19"/>
      <c r="H17" s="19"/>
      <c r="I17" s="60"/>
      <c r="J17" s="18"/>
      <c r="K17" s="19"/>
      <c r="L17" s="19"/>
      <c r="M17" s="60"/>
      <c r="N17" s="18"/>
      <c r="O17" s="19"/>
      <c r="P17" s="19"/>
      <c r="Q17" s="60"/>
      <c r="R17" s="18"/>
      <c r="S17" s="19"/>
      <c r="T17" s="19"/>
      <c r="U17" s="60"/>
      <c r="V17" s="18">
        <v>4</v>
      </c>
      <c r="W17" s="19">
        <v>6</v>
      </c>
      <c r="X17" s="19" t="s">
        <v>7</v>
      </c>
      <c r="Y17" s="60">
        <f>SUM(V17,W17,IF(OR(X17="NS",X17="DQ",X17=""),0,IF(OR(X17="RT",X17="NC",X17="B/O"),3,X17+3)))</f>
        <v>13</v>
      </c>
      <c r="Z17" s="18"/>
      <c r="AA17" s="19"/>
      <c r="AB17" s="19"/>
      <c r="AC17" s="60"/>
      <c r="AE17" s="22">
        <f>SUM(I17,M17,Q17,U17,Y17,AC17)</f>
        <v>13</v>
      </c>
    </row>
    <row r="18" spans="1:31" s="17" customFormat="1" x14ac:dyDescent="0.25"/>
    <row r="19" spans="1:31" s="17" customFormat="1" x14ac:dyDescent="0.25">
      <c r="A19" s="17" t="s">
        <v>69</v>
      </c>
      <c r="B19" s="17">
        <v>711</v>
      </c>
      <c r="C19" s="10" t="s">
        <v>290</v>
      </c>
      <c r="D19" s="17" t="s">
        <v>71</v>
      </c>
      <c r="E19" s="17" t="s">
        <v>192</v>
      </c>
    </row>
    <row r="20" spans="1:31" s="54" customFormat="1" ht="24" x14ac:dyDescent="0.25">
      <c r="A20" s="54" t="s">
        <v>69</v>
      </c>
      <c r="B20" s="54">
        <v>731</v>
      </c>
      <c r="C20" s="10" t="s">
        <v>406</v>
      </c>
      <c r="D20" s="10" t="s">
        <v>407</v>
      </c>
      <c r="E20" s="54" t="s">
        <v>177</v>
      </c>
    </row>
    <row r="22" spans="1:31" s="44" customFormat="1" x14ac:dyDescent="0.25">
      <c r="A22" s="64" t="s">
        <v>308</v>
      </c>
      <c r="B22" s="64"/>
      <c r="C22" s="64"/>
      <c r="D22" s="64"/>
      <c r="E22" s="64"/>
      <c r="F22" s="66" t="s">
        <v>8</v>
      </c>
      <c r="G22" s="67"/>
      <c r="H22" s="67"/>
      <c r="I22" s="68"/>
      <c r="J22" s="66" t="s">
        <v>165</v>
      </c>
      <c r="K22" s="67"/>
      <c r="L22" s="67"/>
      <c r="M22" s="68"/>
      <c r="N22" s="66" t="s">
        <v>9</v>
      </c>
      <c r="O22" s="67"/>
      <c r="P22" s="67"/>
      <c r="Q22" s="68"/>
      <c r="R22" s="66" t="s">
        <v>10</v>
      </c>
      <c r="S22" s="67"/>
      <c r="T22" s="67"/>
      <c r="U22" s="68"/>
      <c r="V22" s="66" t="s">
        <v>8</v>
      </c>
      <c r="W22" s="67"/>
      <c r="X22" s="67"/>
      <c r="Y22" s="68"/>
      <c r="Z22" s="66" t="s">
        <v>13</v>
      </c>
      <c r="AA22" s="67"/>
      <c r="AB22" s="67"/>
      <c r="AC22" s="68"/>
      <c r="AD22" s="44" t="s">
        <v>6</v>
      </c>
      <c r="AE22" s="12"/>
    </row>
    <row r="23" spans="1:31" s="17" customFormat="1" ht="24" x14ac:dyDescent="0.25">
      <c r="A23" s="17">
        <v>1</v>
      </c>
      <c r="B23" s="17">
        <v>155</v>
      </c>
      <c r="C23" s="10" t="s">
        <v>289</v>
      </c>
      <c r="D23" s="17" t="s">
        <v>31</v>
      </c>
      <c r="E23" s="17" t="s">
        <v>83</v>
      </c>
      <c r="F23" s="18"/>
      <c r="G23" s="19"/>
      <c r="H23" s="19"/>
      <c r="I23" s="45"/>
      <c r="J23" s="18">
        <v>3</v>
      </c>
      <c r="K23" s="19">
        <v>6</v>
      </c>
      <c r="L23" s="19">
        <v>3</v>
      </c>
      <c r="M23" s="45">
        <f>SUM(J23,K23,IF(OR(L23="NS",L23="DQ",L23=""),0,IF(OR(L23="RT",L23="NC",L23="B/O"),3,L23+3)))</f>
        <v>15</v>
      </c>
      <c r="N23" s="18"/>
      <c r="O23" s="19"/>
      <c r="P23" s="19"/>
      <c r="Q23" s="45"/>
      <c r="R23" s="18">
        <v>4</v>
      </c>
      <c r="S23" s="19">
        <v>3</v>
      </c>
      <c r="T23" s="19">
        <v>6</v>
      </c>
      <c r="U23" s="45">
        <f>SUM(R23,S23,IF(OR(T23="NS",T23="DQ",T23=""),0,IF(OR(T23="RT",T23="NC",T23="B/O"),3,T23+3)))</f>
        <v>16</v>
      </c>
      <c r="V23" s="18"/>
      <c r="W23" s="19"/>
      <c r="X23" s="19"/>
      <c r="Y23" s="45"/>
      <c r="Z23" s="18"/>
      <c r="AA23" s="19"/>
      <c r="AB23" s="19"/>
      <c r="AC23" s="45">
        <f t="shared" ref="AC23:AC28" si="0">SUM(Z23,AA23,IF(OR(AB23="NS",AB23="DQ",AB23=""),0,IF(OR(AB23="RT",AB23="NC",AB23="B/O"),3,AB23+3)))</f>
        <v>0</v>
      </c>
      <c r="AE23" s="22">
        <f t="shared" ref="AE23:AE28" si="1">SUM(I23,M23,Q23,U23,Y23,AC23)</f>
        <v>31</v>
      </c>
    </row>
    <row r="24" spans="1:31" s="17" customFormat="1" x14ac:dyDescent="0.25">
      <c r="A24" s="17">
        <v>2</v>
      </c>
      <c r="B24" s="17">
        <v>307</v>
      </c>
      <c r="C24" s="10" t="s">
        <v>348</v>
      </c>
      <c r="D24" s="17" t="s">
        <v>65</v>
      </c>
      <c r="E24" s="17" t="s">
        <v>351</v>
      </c>
      <c r="F24" s="18"/>
      <c r="G24" s="19"/>
      <c r="H24" s="19"/>
      <c r="I24" s="47"/>
      <c r="J24" s="18"/>
      <c r="K24" s="19"/>
      <c r="L24" s="19"/>
      <c r="M24" s="47"/>
      <c r="N24" s="18">
        <v>3</v>
      </c>
      <c r="O24" s="19">
        <v>6</v>
      </c>
      <c r="P24" s="19">
        <v>6</v>
      </c>
      <c r="Q24" s="47">
        <f>SUM(N24,O24,IF(OR(P24="NS",P24="DQ",P24=""),0,IF(OR(P24="RT",P24="NC",P24="B/O"),3,P24+3)))</f>
        <v>18</v>
      </c>
      <c r="R24" s="18"/>
      <c r="S24" s="19"/>
      <c r="T24" s="19"/>
      <c r="U24" s="47"/>
      <c r="V24" s="18"/>
      <c r="W24" s="19"/>
      <c r="X24" s="19"/>
      <c r="Y24" s="47"/>
      <c r="Z24" s="18"/>
      <c r="AA24" s="19"/>
      <c r="AB24" s="19"/>
      <c r="AC24" s="47">
        <f t="shared" si="0"/>
        <v>0</v>
      </c>
      <c r="AE24" s="22">
        <f t="shared" si="1"/>
        <v>18</v>
      </c>
    </row>
    <row r="25" spans="1:31" s="17" customFormat="1" x14ac:dyDescent="0.25">
      <c r="A25" s="17">
        <v>3</v>
      </c>
      <c r="B25" s="17">
        <v>195</v>
      </c>
      <c r="C25" s="10" t="s">
        <v>347</v>
      </c>
      <c r="D25" s="17" t="s">
        <v>9</v>
      </c>
      <c r="E25" s="17" t="s">
        <v>186</v>
      </c>
      <c r="F25" s="18"/>
      <c r="G25" s="19"/>
      <c r="H25" s="19"/>
      <c r="I25" s="47"/>
      <c r="J25" s="18"/>
      <c r="K25" s="19"/>
      <c r="L25" s="19"/>
      <c r="M25" s="47"/>
      <c r="N25" s="18">
        <v>4</v>
      </c>
      <c r="O25" s="19">
        <v>6</v>
      </c>
      <c r="P25" s="19">
        <v>3</v>
      </c>
      <c r="Q25" s="47">
        <f>SUM(N25,O25,IF(OR(P25="NS",P25="DQ",P25=""),0,IF(OR(P25="RT",P25="NC",P25="B/O"),3,P25+3)))</f>
        <v>16</v>
      </c>
      <c r="R25" s="18"/>
      <c r="S25" s="19"/>
      <c r="T25" s="19"/>
      <c r="U25" s="47"/>
      <c r="V25" s="18"/>
      <c r="W25" s="19"/>
      <c r="X25" s="19"/>
      <c r="Y25" s="47"/>
      <c r="Z25" s="18"/>
      <c r="AA25" s="19"/>
      <c r="AB25" s="19"/>
      <c r="AC25" s="47">
        <f t="shared" si="0"/>
        <v>0</v>
      </c>
      <c r="AE25" s="22">
        <f t="shared" si="1"/>
        <v>16</v>
      </c>
    </row>
    <row r="26" spans="1:31" s="17" customFormat="1" ht="24" x14ac:dyDescent="0.25">
      <c r="A26" s="17">
        <v>4</v>
      </c>
      <c r="B26" s="17">
        <v>9</v>
      </c>
      <c r="C26" s="10" t="s">
        <v>372</v>
      </c>
      <c r="D26" s="10" t="s">
        <v>16</v>
      </c>
      <c r="E26" s="17" t="s">
        <v>79</v>
      </c>
      <c r="F26" s="18"/>
      <c r="G26" s="19"/>
      <c r="H26" s="19"/>
      <c r="I26" s="47"/>
      <c r="J26" s="18"/>
      <c r="K26" s="19"/>
      <c r="L26" s="19"/>
      <c r="M26" s="47"/>
      <c r="N26" s="18"/>
      <c r="O26" s="19"/>
      <c r="P26" s="19"/>
      <c r="Q26" s="47"/>
      <c r="R26" s="18">
        <v>3</v>
      </c>
      <c r="S26" s="19">
        <v>3</v>
      </c>
      <c r="T26" s="19" t="s">
        <v>7</v>
      </c>
      <c r="U26" s="47">
        <f>SUM(R26,S26,IF(OR(T26="NS",T26="DQ",T26=""),0,IF(OR(T26="RT",T26="NC",T26="B/O"),3,T26+3)))</f>
        <v>9</v>
      </c>
      <c r="V26" s="18"/>
      <c r="W26" s="19"/>
      <c r="X26" s="19"/>
      <c r="Y26" s="47"/>
      <c r="Z26" s="18"/>
      <c r="AA26" s="19"/>
      <c r="AB26" s="19"/>
      <c r="AC26" s="47">
        <f t="shared" si="0"/>
        <v>0</v>
      </c>
      <c r="AE26" s="22">
        <f t="shared" si="1"/>
        <v>9</v>
      </c>
    </row>
    <row r="27" spans="1:31" s="50" customFormat="1" ht="24" x14ac:dyDescent="0.25">
      <c r="A27" s="50">
        <v>5</v>
      </c>
      <c r="B27" s="50">
        <v>84</v>
      </c>
      <c r="C27" s="10" t="s">
        <v>349</v>
      </c>
      <c r="D27" s="10" t="s">
        <v>350</v>
      </c>
      <c r="E27" s="50" t="s">
        <v>98</v>
      </c>
      <c r="F27" s="18"/>
      <c r="G27" s="19"/>
      <c r="H27" s="19"/>
      <c r="I27" s="49"/>
      <c r="J27" s="18"/>
      <c r="K27" s="19"/>
      <c r="L27" s="19"/>
      <c r="M27" s="49"/>
      <c r="N27" s="18">
        <v>3</v>
      </c>
      <c r="O27" s="19">
        <v>0</v>
      </c>
      <c r="P27" s="19" t="s">
        <v>7</v>
      </c>
      <c r="Q27" s="49">
        <f>SUM(N27,O27,IF(OR(P27="NS",P27="DQ",P27=""),0,IF(OR(P27="RT",P27="NC",P27="B/O"),3,P27+3)))</f>
        <v>6</v>
      </c>
      <c r="R27" s="18"/>
      <c r="S27" s="19"/>
      <c r="T27" s="19"/>
      <c r="U27" s="49"/>
      <c r="V27" s="18"/>
      <c r="W27" s="19"/>
      <c r="X27" s="19"/>
      <c r="Y27" s="49"/>
      <c r="Z27" s="18"/>
      <c r="AA27" s="19"/>
      <c r="AB27" s="19"/>
      <c r="AC27" s="49">
        <f t="shared" si="0"/>
        <v>0</v>
      </c>
      <c r="AE27" s="22">
        <f t="shared" si="1"/>
        <v>6</v>
      </c>
    </row>
    <row r="28" spans="1:31" s="54" customFormat="1" ht="24" x14ac:dyDescent="0.25">
      <c r="A28" s="54">
        <v>6</v>
      </c>
      <c r="B28" s="54">
        <v>171</v>
      </c>
      <c r="C28" s="10" t="s">
        <v>408</v>
      </c>
      <c r="D28" s="10" t="s">
        <v>125</v>
      </c>
      <c r="E28" s="54" t="s">
        <v>98</v>
      </c>
      <c r="F28" s="18"/>
      <c r="G28" s="19"/>
      <c r="H28" s="19"/>
      <c r="I28" s="53"/>
      <c r="J28" s="18"/>
      <c r="K28" s="19"/>
      <c r="L28" s="19"/>
      <c r="M28" s="53"/>
      <c r="N28" s="18"/>
      <c r="O28" s="19"/>
      <c r="P28" s="19"/>
      <c r="Q28" s="53"/>
      <c r="R28" s="18"/>
      <c r="S28" s="19"/>
      <c r="T28" s="19"/>
      <c r="U28" s="53"/>
      <c r="V28" s="18">
        <v>3</v>
      </c>
      <c r="W28" s="19"/>
      <c r="X28" s="19" t="s">
        <v>5</v>
      </c>
      <c r="Y28" s="53">
        <f>SUM(V28,W28,IF(OR(X28="NS",X28="DQ",X28=""),0,IF(OR(X28="RT",X28="NC",X28="B/O"),3,X28+3)))</f>
        <v>3</v>
      </c>
      <c r="Z28" s="18"/>
      <c r="AA28" s="19"/>
      <c r="AB28" s="19"/>
      <c r="AC28" s="53">
        <f t="shared" si="0"/>
        <v>0</v>
      </c>
      <c r="AE28" s="22">
        <f t="shared" si="1"/>
        <v>3</v>
      </c>
    </row>
    <row r="30" spans="1:31" s="17" customFormat="1" x14ac:dyDescent="0.25">
      <c r="A30" s="17" t="s">
        <v>69</v>
      </c>
      <c r="B30" s="17">
        <v>371</v>
      </c>
      <c r="C30" s="10" t="s">
        <v>182</v>
      </c>
      <c r="D30" s="10" t="s">
        <v>65</v>
      </c>
      <c r="E30" s="17" t="s">
        <v>177</v>
      </c>
      <c r="F30" s="19"/>
      <c r="G30" s="19"/>
      <c r="H30" s="19"/>
      <c r="I30" s="39"/>
      <c r="J30" s="19"/>
      <c r="K30" s="19"/>
      <c r="L30" s="19"/>
      <c r="M30" s="39"/>
      <c r="N30" s="19"/>
      <c r="O30" s="19"/>
      <c r="P30" s="19"/>
      <c r="Q30" s="39"/>
      <c r="R30" s="19"/>
      <c r="S30" s="19"/>
      <c r="T30" s="19"/>
      <c r="U30" s="39"/>
      <c r="V30" s="19"/>
      <c r="W30" s="19"/>
      <c r="X30" s="19"/>
      <c r="Y30" s="39"/>
      <c r="Z30" s="19"/>
      <c r="AA30" s="19"/>
      <c r="AB30" s="19"/>
      <c r="AC30" s="39"/>
      <c r="AD30" s="19"/>
      <c r="AE30" s="39"/>
    </row>
    <row r="31" spans="1:31" s="17" customFormat="1" x14ac:dyDescent="0.25">
      <c r="A31" s="17" t="s">
        <v>69</v>
      </c>
      <c r="B31" s="17">
        <v>715</v>
      </c>
      <c r="C31" s="17" t="s">
        <v>190</v>
      </c>
      <c r="D31" s="17" t="s">
        <v>171</v>
      </c>
      <c r="E31" s="17" t="s">
        <v>72</v>
      </c>
    </row>
    <row r="32" spans="1:31" s="54" customFormat="1" ht="24" x14ac:dyDescent="0.25">
      <c r="A32" s="54" t="s">
        <v>69</v>
      </c>
      <c r="B32" s="54" t="s">
        <v>423</v>
      </c>
      <c r="C32" s="10" t="s">
        <v>424</v>
      </c>
      <c r="D32" s="10" t="s">
        <v>425</v>
      </c>
      <c r="E32" s="54" t="s">
        <v>426</v>
      </c>
    </row>
    <row r="34" spans="1:31" s="44" customFormat="1" x14ac:dyDescent="0.25">
      <c r="A34" s="64" t="s">
        <v>312</v>
      </c>
      <c r="B34" s="64"/>
      <c r="C34" s="64"/>
      <c r="D34" s="64"/>
      <c r="E34" s="64"/>
      <c r="F34" s="66" t="s">
        <v>8</v>
      </c>
      <c r="G34" s="67"/>
      <c r="H34" s="67"/>
      <c r="I34" s="68"/>
      <c r="J34" s="66" t="s">
        <v>165</v>
      </c>
      <c r="K34" s="67"/>
      <c r="L34" s="67"/>
      <c r="M34" s="68"/>
      <c r="N34" s="66" t="s">
        <v>9</v>
      </c>
      <c r="O34" s="67"/>
      <c r="P34" s="67"/>
      <c r="Q34" s="68"/>
      <c r="R34" s="66" t="s">
        <v>10</v>
      </c>
      <c r="S34" s="67"/>
      <c r="T34" s="67"/>
      <c r="U34" s="68"/>
      <c r="V34" s="66" t="s">
        <v>8</v>
      </c>
      <c r="W34" s="67"/>
      <c r="X34" s="67"/>
      <c r="Y34" s="68"/>
      <c r="Z34" s="66" t="s">
        <v>13</v>
      </c>
      <c r="AA34" s="67"/>
      <c r="AB34" s="67"/>
      <c r="AC34" s="68"/>
      <c r="AD34" s="44" t="s">
        <v>6</v>
      </c>
      <c r="AE34" s="12"/>
    </row>
    <row r="35" spans="1:31" s="17" customFormat="1" x14ac:dyDescent="0.25">
      <c r="A35" s="17">
        <v>1</v>
      </c>
      <c r="B35" s="34" t="s">
        <v>411</v>
      </c>
      <c r="C35" s="10" t="s">
        <v>412</v>
      </c>
      <c r="D35" s="10" t="s">
        <v>68</v>
      </c>
      <c r="E35" s="17" t="s">
        <v>413</v>
      </c>
      <c r="F35" s="18"/>
      <c r="G35" s="19"/>
      <c r="H35" s="19"/>
      <c r="I35" s="45"/>
      <c r="J35" s="18"/>
      <c r="K35" s="19"/>
      <c r="L35" s="19"/>
      <c r="M35" s="45"/>
      <c r="N35" s="18"/>
      <c r="O35" s="19"/>
      <c r="P35" s="19"/>
      <c r="Q35" s="47"/>
      <c r="R35" s="18"/>
      <c r="S35" s="19"/>
      <c r="T35" s="19"/>
      <c r="U35" s="49"/>
      <c r="V35" s="18">
        <v>3</v>
      </c>
      <c r="W35" s="19">
        <v>18</v>
      </c>
      <c r="X35" s="19">
        <v>12</v>
      </c>
      <c r="Y35" s="49">
        <f>SUM(V35,W35,IF(OR(X35="NS",X35="DQ",X35=""),0,IF(OR(X35="RT",X35="NC",X35="B/O"),3,X35+3)))</f>
        <v>36</v>
      </c>
      <c r="Z35" s="18">
        <v>4</v>
      </c>
      <c r="AA35" s="19">
        <v>9</v>
      </c>
      <c r="AB35" s="19">
        <v>9</v>
      </c>
      <c r="AC35" s="49">
        <f>SUM(Z35,AA35,IF(OR(AB35="NS",AB35="DQ",AB35=""),0,IF(OR(AB35="RT",AB35="NC",AB35="B/O"),3,AB35+3)))</f>
        <v>25</v>
      </c>
      <c r="AE35" s="22">
        <f t="shared" ref="AE35:AE42" si="2">SUM(I35,M35,Q35,U35,Y35,AC35)</f>
        <v>61</v>
      </c>
    </row>
    <row r="36" spans="1:31" s="17" customFormat="1" ht="24" x14ac:dyDescent="0.25">
      <c r="A36" s="17">
        <v>2</v>
      </c>
      <c r="B36" s="17">
        <v>147</v>
      </c>
      <c r="C36" s="10" t="s">
        <v>409</v>
      </c>
      <c r="D36" s="10" t="s">
        <v>410</v>
      </c>
      <c r="E36" s="17" t="s">
        <v>58</v>
      </c>
      <c r="F36" s="18"/>
      <c r="G36" s="19"/>
      <c r="H36" s="19"/>
      <c r="I36" s="53"/>
      <c r="J36" s="18"/>
      <c r="K36" s="19"/>
      <c r="L36" s="19"/>
      <c r="M36" s="45"/>
      <c r="N36" s="18"/>
      <c r="O36" s="19"/>
      <c r="P36" s="19"/>
      <c r="Q36" s="45"/>
      <c r="R36" s="18"/>
      <c r="S36" s="19"/>
      <c r="T36" s="19"/>
      <c r="U36" s="49"/>
      <c r="V36" s="18">
        <v>4</v>
      </c>
      <c r="W36" s="19">
        <v>18</v>
      </c>
      <c r="X36" s="19">
        <v>24</v>
      </c>
      <c r="Y36" s="49">
        <f>SUM(V36,W36,IF(OR(X36="NS",X36="DQ",X36=""),0,IF(OR(X36="RT",X36="NC",X36="B/O"),3,X36+3)))</f>
        <v>49</v>
      </c>
      <c r="Z36" s="18"/>
      <c r="AA36" s="19"/>
      <c r="AB36" s="19"/>
      <c r="AC36" s="49"/>
      <c r="AE36" s="22">
        <f t="shared" si="2"/>
        <v>49</v>
      </c>
    </row>
    <row r="37" spans="1:31" s="17" customFormat="1" ht="24" x14ac:dyDescent="0.25">
      <c r="A37" s="17">
        <v>3</v>
      </c>
      <c r="B37" s="10" t="s">
        <v>460</v>
      </c>
      <c r="C37" s="10" t="s">
        <v>196</v>
      </c>
      <c r="D37" s="10" t="s">
        <v>8</v>
      </c>
      <c r="E37" s="17" t="s">
        <v>143</v>
      </c>
      <c r="F37" s="18"/>
      <c r="G37" s="19"/>
      <c r="H37" s="19"/>
      <c r="I37" s="45"/>
      <c r="J37" s="18">
        <v>4</v>
      </c>
      <c r="K37" s="19">
        <v>6</v>
      </c>
      <c r="L37" s="19">
        <v>9</v>
      </c>
      <c r="M37" s="45">
        <f>SUM(J37,K37,IF(OR(L37="NS",L37="DQ",L37=""),0,IF(OR(L37="RT",L37="NC",L37="B/O"),3,L37+3)))</f>
        <v>22</v>
      </c>
      <c r="N37" s="18">
        <v>4</v>
      </c>
      <c r="O37" s="19">
        <v>6</v>
      </c>
      <c r="P37" s="19">
        <v>3</v>
      </c>
      <c r="Q37" s="45">
        <f>SUM(N37,O37,IF(OR(P37="NS",P37="DQ",P37=""),0,IF(OR(P37="RT",P37="NC",P37="B/O"),3,P37+3)))</f>
        <v>16</v>
      </c>
      <c r="R37" s="18"/>
      <c r="S37" s="19"/>
      <c r="T37" s="19"/>
      <c r="U37" s="49"/>
      <c r="V37" s="18"/>
      <c r="W37" s="19"/>
      <c r="X37" s="19"/>
      <c r="Y37" s="49"/>
      <c r="Z37" s="18"/>
      <c r="AA37" s="19">
        <v>3</v>
      </c>
      <c r="AB37" s="19">
        <v>3</v>
      </c>
      <c r="AC37" s="49">
        <f>SUM(Z37,AA37,IF(OR(AB37="NS",AB37="DQ",AB37=""),0,IF(OR(AB37="RT",AB37="NC",AB37="B/O"),3,AB37+3)))</f>
        <v>9</v>
      </c>
      <c r="AE37" s="22">
        <f t="shared" si="2"/>
        <v>47</v>
      </c>
    </row>
    <row r="38" spans="1:31" s="50" customFormat="1" ht="36" x14ac:dyDescent="0.25">
      <c r="A38" s="50">
        <v>4</v>
      </c>
      <c r="B38" s="61">
        <v>42</v>
      </c>
      <c r="C38" s="10" t="s">
        <v>414</v>
      </c>
      <c r="D38" s="10" t="s">
        <v>415</v>
      </c>
      <c r="E38" s="50" t="s">
        <v>285</v>
      </c>
      <c r="F38" s="18"/>
      <c r="G38" s="19"/>
      <c r="H38" s="19"/>
      <c r="I38" s="53"/>
      <c r="J38" s="18"/>
      <c r="K38" s="19"/>
      <c r="L38" s="19"/>
      <c r="M38" s="49"/>
      <c r="N38" s="18"/>
      <c r="O38" s="19"/>
      <c r="P38" s="19"/>
      <c r="Q38" s="49"/>
      <c r="R38" s="18"/>
      <c r="S38" s="19"/>
      <c r="T38" s="19"/>
      <c r="U38" s="49"/>
      <c r="V38" s="18">
        <v>3</v>
      </c>
      <c r="W38" s="19">
        <v>18</v>
      </c>
      <c r="X38" s="19">
        <v>15</v>
      </c>
      <c r="Y38" s="49">
        <f>SUM(V38,W38,IF(OR(X38="NS",X38="DQ",X38=""),0,IF(OR(X38="RT",X38="NC",X38="B/O"),3,X38+3)))</f>
        <v>39</v>
      </c>
      <c r="Z38" s="18"/>
      <c r="AA38" s="19"/>
      <c r="AB38" s="19"/>
      <c r="AC38" s="49"/>
      <c r="AE38" s="22">
        <f t="shared" si="2"/>
        <v>39</v>
      </c>
    </row>
    <row r="39" spans="1:31" s="54" customFormat="1" ht="24" x14ac:dyDescent="0.25">
      <c r="A39" s="54">
        <v>5</v>
      </c>
      <c r="B39" s="54">
        <v>127</v>
      </c>
      <c r="C39" s="10" t="s">
        <v>437</v>
      </c>
      <c r="D39" s="10"/>
      <c r="E39" s="54" t="s">
        <v>220</v>
      </c>
      <c r="F39" s="18"/>
      <c r="G39" s="19"/>
      <c r="H39" s="19"/>
      <c r="I39" s="53"/>
      <c r="J39" s="18"/>
      <c r="K39" s="19"/>
      <c r="L39" s="19"/>
      <c r="M39" s="53"/>
      <c r="N39" s="18"/>
      <c r="O39" s="19"/>
      <c r="P39" s="19"/>
      <c r="Q39" s="53"/>
      <c r="R39" s="18"/>
      <c r="S39" s="19"/>
      <c r="T39" s="19"/>
      <c r="U39" s="53"/>
      <c r="V39" s="18"/>
      <c r="W39" s="19"/>
      <c r="X39" s="19"/>
      <c r="Y39" s="53"/>
      <c r="Z39" s="18">
        <v>3</v>
      </c>
      <c r="AA39" s="19">
        <v>9</v>
      </c>
      <c r="AB39" s="19">
        <v>6</v>
      </c>
      <c r="AC39" s="53">
        <f>SUM(Z39,AA39,IF(OR(AB39="NS",AB39="DQ",AB39=""),0,IF(OR(AB39="RT",AB39="NC",AB39="B/O"),3,AB39+3)))</f>
        <v>21</v>
      </c>
      <c r="AE39" s="22">
        <f t="shared" si="2"/>
        <v>21</v>
      </c>
    </row>
    <row r="40" spans="1:31" s="54" customFormat="1" x14ac:dyDescent="0.25">
      <c r="A40" s="54">
        <v>6</v>
      </c>
      <c r="B40" s="54">
        <v>174</v>
      </c>
      <c r="C40" s="10" t="s">
        <v>191</v>
      </c>
      <c r="D40" s="10" t="s">
        <v>161</v>
      </c>
      <c r="E40" s="54" t="s">
        <v>192</v>
      </c>
      <c r="F40" s="18">
        <v>4</v>
      </c>
      <c r="G40" s="19">
        <v>6</v>
      </c>
      <c r="H40" s="19">
        <v>6</v>
      </c>
      <c r="I40" s="53">
        <f>SUM(F40,G40,IF(OR(H40="NS",H40="DQ",H40=""),0,IF(OR(H40="RT",H40="NC",H40="B/O"),3,H40+3)))</f>
        <v>19</v>
      </c>
      <c r="J40" s="18"/>
      <c r="K40" s="19"/>
      <c r="L40" s="19"/>
      <c r="M40" s="53"/>
      <c r="N40" s="18"/>
      <c r="O40" s="19"/>
      <c r="P40" s="19"/>
      <c r="Q40" s="53"/>
      <c r="R40" s="18"/>
      <c r="S40" s="19"/>
      <c r="T40" s="19"/>
      <c r="U40" s="53"/>
      <c r="V40" s="18"/>
      <c r="W40" s="19"/>
      <c r="X40" s="19"/>
      <c r="Y40" s="53"/>
      <c r="Z40" s="18"/>
      <c r="AA40" s="19"/>
      <c r="AB40" s="19"/>
      <c r="AC40" s="53"/>
      <c r="AE40" s="22">
        <f t="shared" si="2"/>
        <v>19</v>
      </c>
    </row>
    <row r="41" spans="1:31" s="54" customFormat="1" x14ac:dyDescent="0.25">
      <c r="A41" s="54">
        <v>7</v>
      </c>
      <c r="B41" s="54">
        <v>21</v>
      </c>
      <c r="C41" s="10" t="s">
        <v>373</v>
      </c>
      <c r="D41" s="10" t="s">
        <v>68</v>
      </c>
      <c r="E41" s="54" t="s">
        <v>106</v>
      </c>
      <c r="F41" s="18"/>
      <c r="G41" s="19"/>
      <c r="H41" s="19"/>
      <c r="I41" s="53"/>
      <c r="J41" s="18"/>
      <c r="K41" s="19"/>
      <c r="L41" s="19"/>
      <c r="M41" s="53"/>
      <c r="N41" s="18"/>
      <c r="O41" s="19"/>
      <c r="P41" s="19"/>
      <c r="Q41" s="53"/>
      <c r="R41" s="18">
        <v>4</v>
      </c>
      <c r="S41" s="19">
        <v>3</v>
      </c>
      <c r="T41" s="19">
        <v>3</v>
      </c>
      <c r="U41" s="53">
        <f>SUM(R41,S41,IF(OR(T41="NS",T41="DQ",T41=""),0,IF(OR(T41="RT",T41="NC",T41="B/O"),3,T41+3)))</f>
        <v>13</v>
      </c>
      <c r="V41" s="18"/>
      <c r="W41" s="19"/>
      <c r="X41" s="19"/>
      <c r="Y41" s="53"/>
      <c r="Z41" s="18"/>
      <c r="AA41" s="19"/>
      <c r="AB41" s="19"/>
      <c r="AC41" s="53"/>
      <c r="AE41" s="22">
        <f t="shared" si="2"/>
        <v>13</v>
      </c>
    </row>
    <row r="42" spans="1:31" s="61" customFormat="1" x14ac:dyDescent="0.25">
      <c r="A42" s="61">
        <v>8</v>
      </c>
      <c r="B42" s="61">
        <v>6</v>
      </c>
      <c r="C42" s="10" t="s">
        <v>100</v>
      </c>
      <c r="D42" s="10" t="s">
        <v>65</v>
      </c>
      <c r="E42" s="61" t="s">
        <v>193</v>
      </c>
      <c r="F42" s="18">
        <v>3</v>
      </c>
      <c r="G42" s="19">
        <v>3</v>
      </c>
      <c r="H42" s="19">
        <v>3</v>
      </c>
      <c r="I42" s="60">
        <f>SUM(F42,G42,IF(OR(H42="NS",H42="DQ",H42=""),0,IF(OR(H42="RT",H42="NC",H42="B/O"),3,H42+3)))</f>
        <v>12</v>
      </c>
      <c r="J42" s="18"/>
      <c r="K42" s="19"/>
      <c r="L42" s="19"/>
      <c r="M42" s="60"/>
      <c r="N42" s="18"/>
      <c r="O42" s="19"/>
      <c r="P42" s="19"/>
      <c r="Q42" s="60"/>
      <c r="R42" s="18"/>
      <c r="S42" s="19"/>
      <c r="T42" s="19"/>
      <c r="U42" s="60"/>
      <c r="V42" s="18"/>
      <c r="W42" s="19"/>
      <c r="X42" s="19"/>
      <c r="Y42" s="60"/>
      <c r="Z42" s="18"/>
      <c r="AA42" s="19"/>
      <c r="AB42" s="19"/>
      <c r="AC42" s="60"/>
      <c r="AE42" s="22">
        <f t="shared" si="2"/>
        <v>12</v>
      </c>
    </row>
    <row r="43" spans="1:31" s="17" customFormat="1" x14ac:dyDescent="0.25"/>
    <row r="44" spans="1:31" s="17" customFormat="1" x14ac:dyDescent="0.25">
      <c r="A44" s="17" t="s">
        <v>69</v>
      </c>
      <c r="B44" s="17">
        <v>812</v>
      </c>
      <c r="C44" s="10" t="s">
        <v>271</v>
      </c>
      <c r="D44" s="17" t="s">
        <v>71</v>
      </c>
      <c r="E44" s="17" t="s">
        <v>272</v>
      </c>
    </row>
    <row r="45" spans="1:31" s="17" customFormat="1" x14ac:dyDescent="0.25">
      <c r="A45" s="17" t="s">
        <v>69</v>
      </c>
      <c r="B45" s="17">
        <v>522</v>
      </c>
      <c r="C45" s="10" t="s">
        <v>291</v>
      </c>
      <c r="D45" s="17" t="s">
        <v>184</v>
      </c>
      <c r="E45" s="17" t="s">
        <v>192</v>
      </c>
    </row>
    <row r="46" spans="1:31" s="54" customFormat="1" ht="24" x14ac:dyDescent="0.25">
      <c r="A46" s="54" t="s">
        <v>69</v>
      </c>
      <c r="B46" s="54" t="s">
        <v>420</v>
      </c>
      <c r="C46" s="10" t="s">
        <v>421</v>
      </c>
      <c r="D46" s="10" t="s">
        <v>422</v>
      </c>
      <c r="E46" s="54" t="s">
        <v>72</v>
      </c>
    </row>
    <row r="48" spans="1:31" s="44" customFormat="1" x14ac:dyDescent="0.25">
      <c r="A48" s="64" t="s">
        <v>317</v>
      </c>
      <c r="B48" s="64"/>
      <c r="C48" s="64"/>
      <c r="D48" s="64"/>
      <c r="E48" s="64"/>
      <c r="F48" s="66" t="s">
        <v>8</v>
      </c>
      <c r="G48" s="67"/>
      <c r="H48" s="67"/>
      <c r="I48" s="68"/>
      <c r="J48" s="66" t="s">
        <v>165</v>
      </c>
      <c r="K48" s="67"/>
      <c r="L48" s="67"/>
      <c r="M48" s="68"/>
      <c r="N48" s="66" t="s">
        <v>9</v>
      </c>
      <c r="O48" s="67"/>
      <c r="P48" s="67"/>
      <c r="Q48" s="68"/>
      <c r="R48" s="66" t="s">
        <v>10</v>
      </c>
      <c r="S48" s="67"/>
      <c r="T48" s="67"/>
      <c r="U48" s="68"/>
      <c r="V48" s="66" t="s">
        <v>8</v>
      </c>
      <c r="W48" s="67"/>
      <c r="X48" s="67"/>
      <c r="Y48" s="68"/>
      <c r="Z48" s="66" t="s">
        <v>13</v>
      </c>
      <c r="AA48" s="67"/>
      <c r="AB48" s="67"/>
      <c r="AC48" s="68"/>
      <c r="AD48" s="44" t="s">
        <v>6</v>
      </c>
      <c r="AE48" s="12"/>
    </row>
    <row r="49" spans="1:31" s="28" customFormat="1" x14ac:dyDescent="0.25">
      <c r="A49" s="30" t="s">
        <v>19</v>
      </c>
      <c r="B49" s="30" t="s">
        <v>20</v>
      </c>
      <c r="C49" s="30" t="s">
        <v>21</v>
      </c>
      <c r="D49" s="30" t="s">
        <v>22</v>
      </c>
      <c r="E49" s="30" t="s">
        <v>23</v>
      </c>
      <c r="F49" s="29" t="s">
        <v>0</v>
      </c>
      <c r="G49" s="30" t="s">
        <v>166</v>
      </c>
      <c r="H49" s="30" t="s">
        <v>167</v>
      </c>
      <c r="I49" s="31" t="s">
        <v>4</v>
      </c>
      <c r="J49" s="29" t="s">
        <v>0</v>
      </c>
      <c r="K49" s="30" t="s">
        <v>166</v>
      </c>
      <c r="L49" s="30" t="s">
        <v>167</v>
      </c>
      <c r="M49" s="31" t="s">
        <v>4</v>
      </c>
      <c r="N49" s="29" t="s">
        <v>0</v>
      </c>
      <c r="O49" s="30" t="s">
        <v>166</v>
      </c>
      <c r="P49" s="30" t="s">
        <v>167</v>
      </c>
      <c r="Q49" s="31" t="s">
        <v>4</v>
      </c>
      <c r="R49" s="29" t="s">
        <v>0</v>
      </c>
      <c r="S49" s="30" t="s">
        <v>166</v>
      </c>
      <c r="T49" s="30" t="s">
        <v>167</v>
      </c>
      <c r="U49" s="31" t="s">
        <v>4</v>
      </c>
      <c r="V49" s="29" t="s">
        <v>0</v>
      </c>
      <c r="W49" s="30" t="s">
        <v>166</v>
      </c>
      <c r="X49" s="30" t="s">
        <v>167</v>
      </c>
      <c r="Y49" s="31" t="s">
        <v>4</v>
      </c>
      <c r="Z49" s="29" t="s">
        <v>0</v>
      </c>
      <c r="AA49" s="30" t="s">
        <v>166</v>
      </c>
      <c r="AB49" s="30" t="s">
        <v>167</v>
      </c>
      <c r="AC49" s="31" t="s">
        <v>4</v>
      </c>
      <c r="AE49" s="32" t="s">
        <v>4</v>
      </c>
    </row>
    <row r="50" spans="1:31" s="17" customFormat="1" ht="24" x14ac:dyDescent="0.2">
      <c r="A50" s="17">
        <v>1</v>
      </c>
      <c r="B50" s="10" t="s">
        <v>416</v>
      </c>
      <c r="C50" s="10" t="s">
        <v>132</v>
      </c>
      <c r="D50" s="10" t="s">
        <v>104</v>
      </c>
      <c r="E50" s="10" t="s">
        <v>417</v>
      </c>
      <c r="F50" s="40">
        <v>3</v>
      </c>
      <c r="G50" s="41">
        <v>6</v>
      </c>
      <c r="H50" s="41">
        <v>6</v>
      </c>
      <c r="I50" s="57">
        <f>SUM(F50,G50,IF(OR(H50="NS",H50="DQ",H50=""),0,IF(OR(H50="RT",H50="NC",H50="B/O"),3,H50+3)))</f>
        <v>18</v>
      </c>
      <c r="J50" s="18"/>
      <c r="K50" s="19"/>
      <c r="L50" s="19"/>
      <c r="M50" s="38"/>
      <c r="N50" s="18"/>
      <c r="O50" s="19"/>
      <c r="P50" s="19"/>
      <c r="Q50" s="38"/>
      <c r="R50" s="18"/>
      <c r="S50" s="19"/>
      <c r="T50" s="19"/>
      <c r="U50" s="38"/>
      <c r="V50" s="6">
        <v>4</v>
      </c>
      <c r="W50" s="5">
        <v>18</v>
      </c>
      <c r="X50" s="5">
        <v>3</v>
      </c>
      <c r="Y50" s="1">
        <f>SUM(V50,W50,IF(OR(X50="NS",X50="DQ",X50=""),0,IF(OR(X50="RT",X50="NC",X50="B/O"),3,X50+3)))</f>
        <v>28</v>
      </c>
      <c r="Z50" s="18"/>
      <c r="AA50" s="19"/>
      <c r="AB50" s="19"/>
      <c r="AC50" s="38"/>
      <c r="AE50" s="22">
        <f t="shared" ref="AE50:AE56" si="3">SUM(I50,M50,Q50,U50,Y50,AC50)</f>
        <v>46</v>
      </c>
    </row>
    <row r="51" spans="1:31" s="17" customFormat="1" ht="24" x14ac:dyDescent="0.25">
      <c r="A51" s="17">
        <v>2</v>
      </c>
      <c r="B51" s="17">
        <v>183</v>
      </c>
      <c r="C51" s="10" t="s">
        <v>418</v>
      </c>
      <c r="D51" s="10" t="s">
        <v>419</v>
      </c>
      <c r="E51" s="17" t="s">
        <v>142</v>
      </c>
      <c r="F51" s="18">
        <v>3</v>
      </c>
      <c r="G51" s="19">
        <v>3</v>
      </c>
      <c r="H51" s="19">
        <v>3</v>
      </c>
      <c r="I51" s="38">
        <f>SUM(F51,G51,IF(OR(H51="NS",H51="DQ",H51=""),0,IF(OR(H51="RT",H51="NC",H51="B/O"),3,H51+3)))</f>
        <v>12</v>
      </c>
      <c r="J51" s="18"/>
      <c r="K51" s="19"/>
      <c r="L51" s="19"/>
      <c r="M51" s="38"/>
      <c r="N51" s="18"/>
      <c r="O51" s="19"/>
      <c r="P51" s="19"/>
      <c r="Q51" s="38"/>
      <c r="R51" s="18"/>
      <c r="S51" s="19"/>
      <c r="T51" s="19"/>
      <c r="U51" s="38"/>
      <c r="V51" s="18">
        <v>4</v>
      </c>
      <c r="W51" s="19">
        <v>18</v>
      </c>
      <c r="X51" s="19">
        <v>3</v>
      </c>
      <c r="Y51" s="38">
        <f>SUM(V51,W51,IF(OR(X51="NS",X51="DQ",X51=""),0,IF(OR(X51="RT",X51="NC",X51="B/O"),3,X51+3)))</f>
        <v>28</v>
      </c>
      <c r="Z51" s="18"/>
      <c r="AA51" s="19"/>
      <c r="AB51" s="19"/>
      <c r="AC51" s="38"/>
      <c r="AE51" s="22">
        <f t="shared" si="3"/>
        <v>40</v>
      </c>
    </row>
    <row r="52" spans="1:31" s="17" customFormat="1" ht="24" x14ac:dyDescent="0.25">
      <c r="A52" s="17">
        <v>3</v>
      </c>
      <c r="B52" s="54">
        <v>260</v>
      </c>
      <c r="C52" s="10" t="s">
        <v>374</v>
      </c>
      <c r="D52" s="54" t="s">
        <v>31</v>
      </c>
      <c r="E52" s="54" t="s">
        <v>143</v>
      </c>
      <c r="F52" s="18"/>
      <c r="G52" s="19"/>
      <c r="H52" s="19"/>
      <c r="I52" s="53"/>
      <c r="J52" s="18">
        <v>4</v>
      </c>
      <c r="K52" s="19">
        <v>6</v>
      </c>
      <c r="L52" s="19">
        <v>9</v>
      </c>
      <c r="M52" s="45">
        <f>SUM(J52,K52,IF(OR(L52="NS",L52="DQ",L52=""),0,IF(OR(L52="RT",L52="NC",L52="B/O"),3,L52+3)))</f>
        <v>22</v>
      </c>
      <c r="N52" s="18"/>
      <c r="O52" s="19"/>
      <c r="P52" s="19"/>
      <c r="Q52" s="38"/>
      <c r="R52" s="18">
        <v>4</v>
      </c>
      <c r="S52" s="19">
        <v>3</v>
      </c>
      <c r="T52" s="19">
        <v>3</v>
      </c>
      <c r="U52" s="38">
        <f>SUM(R52,S52,IF(OR(T52="NS",T52="DQ",T52=""),0,IF(OR(T52="RT",T52="NC",T52="B/O"),3,T52+3)))</f>
        <v>13</v>
      </c>
      <c r="V52" s="18"/>
      <c r="W52" s="19"/>
      <c r="X52" s="19"/>
      <c r="Y52" s="53"/>
      <c r="Z52" s="18"/>
      <c r="AA52" s="19"/>
      <c r="AB52" s="19"/>
      <c r="AC52" s="38"/>
      <c r="AE52" s="22">
        <f t="shared" si="3"/>
        <v>35</v>
      </c>
    </row>
    <row r="53" spans="1:31" s="17" customFormat="1" x14ac:dyDescent="0.25">
      <c r="A53" s="17">
        <v>4</v>
      </c>
      <c r="B53" s="17">
        <v>172</v>
      </c>
      <c r="C53" s="10" t="s">
        <v>196</v>
      </c>
      <c r="D53" s="10" t="s">
        <v>8</v>
      </c>
      <c r="E53" s="17" t="s">
        <v>143</v>
      </c>
      <c r="F53" s="18">
        <v>4</v>
      </c>
      <c r="G53" s="19">
        <v>6</v>
      </c>
      <c r="H53" s="19">
        <v>9</v>
      </c>
      <c r="I53" s="45">
        <f>SUM(F53,G53,IF(OR(H53="NS",H53="DQ",H53=""),0,IF(OR(H53="RT",H53="NC",H53="B/O"),3,H53+3)))</f>
        <v>22</v>
      </c>
      <c r="J53" s="18"/>
      <c r="K53" s="19"/>
      <c r="L53" s="19"/>
      <c r="M53" s="45"/>
      <c r="N53" s="18"/>
      <c r="O53" s="19"/>
      <c r="P53" s="19"/>
      <c r="Q53" s="45"/>
      <c r="R53" s="18"/>
      <c r="S53" s="19"/>
      <c r="T53" s="19"/>
      <c r="U53" s="45"/>
      <c r="V53" s="18"/>
      <c r="W53" s="19"/>
      <c r="X53" s="19"/>
      <c r="Y53" s="45"/>
      <c r="Z53" s="18"/>
      <c r="AA53" s="19"/>
      <c r="AB53" s="19"/>
      <c r="AC53" s="45"/>
      <c r="AE53" s="22">
        <f t="shared" si="3"/>
        <v>22</v>
      </c>
    </row>
    <row r="54" spans="1:31" s="17" customFormat="1" ht="24" x14ac:dyDescent="0.25">
      <c r="A54" s="17">
        <v>5</v>
      </c>
      <c r="B54" s="17">
        <v>16</v>
      </c>
      <c r="C54" s="10" t="s">
        <v>461</v>
      </c>
      <c r="D54" s="10" t="s">
        <v>459</v>
      </c>
      <c r="E54" s="17" t="s">
        <v>147</v>
      </c>
      <c r="F54" s="18"/>
      <c r="G54" s="19"/>
      <c r="H54" s="19"/>
      <c r="I54" s="45"/>
      <c r="J54" s="18"/>
      <c r="K54" s="19"/>
      <c r="L54" s="19"/>
      <c r="M54" s="45"/>
      <c r="N54" s="18"/>
      <c r="O54" s="19"/>
      <c r="P54" s="19"/>
      <c r="Q54" s="45"/>
      <c r="R54" s="18"/>
      <c r="S54" s="19"/>
      <c r="T54" s="19"/>
      <c r="U54" s="45"/>
      <c r="V54" s="18"/>
      <c r="W54" s="19"/>
      <c r="X54" s="19"/>
      <c r="Y54" s="45"/>
      <c r="Z54" s="18">
        <v>4</v>
      </c>
      <c r="AA54" s="19">
        <v>9</v>
      </c>
      <c r="AB54" s="19">
        <v>3</v>
      </c>
      <c r="AC54" s="45">
        <f>SUM(Z54,AA54,IF(OR(AB54="NS",AB54="DQ",AB54=""),0,IF(OR(AB54="RT",AB54="NC",AB54="B/O"),3,AB54+3)))</f>
        <v>19</v>
      </c>
      <c r="AE54" s="22">
        <f t="shared" si="3"/>
        <v>19</v>
      </c>
    </row>
    <row r="55" spans="1:31" s="54" customFormat="1" x14ac:dyDescent="0.25">
      <c r="A55" s="54">
        <v>6</v>
      </c>
      <c r="B55" s="54">
        <v>950</v>
      </c>
      <c r="C55" s="54" t="s">
        <v>294</v>
      </c>
      <c r="D55" s="54" t="s">
        <v>97</v>
      </c>
      <c r="E55" s="54" t="s">
        <v>295</v>
      </c>
      <c r="F55" s="18"/>
      <c r="G55" s="19"/>
      <c r="H55" s="19"/>
      <c r="I55" s="53"/>
      <c r="J55" s="18">
        <v>3</v>
      </c>
      <c r="K55" s="19">
        <v>0</v>
      </c>
      <c r="L55" s="19" t="s">
        <v>7</v>
      </c>
      <c r="M55" s="53">
        <f>SUM(J55,K55,IF(OR(L55="NS",L55="DQ",L55=""),0,IF(OR(L55="RT",L55="NC",L55="B/O"),3,L55+3)))</f>
        <v>6</v>
      </c>
      <c r="N55" s="18"/>
      <c r="O55" s="19"/>
      <c r="P55" s="19"/>
      <c r="Q55" s="53"/>
      <c r="R55" s="18"/>
      <c r="S55" s="19"/>
      <c r="T55" s="19"/>
      <c r="U55" s="53"/>
      <c r="V55" s="18"/>
      <c r="W55" s="19"/>
      <c r="X55" s="19"/>
      <c r="Y55" s="53"/>
      <c r="Z55" s="18"/>
      <c r="AA55" s="19"/>
      <c r="AB55" s="19"/>
      <c r="AC55" s="53"/>
      <c r="AE55" s="22">
        <f t="shared" si="3"/>
        <v>6</v>
      </c>
    </row>
    <row r="56" spans="1:31" s="61" customFormat="1" x14ac:dyDescent="0.25">
      <c r="A56" s="61">
        <v>7</v>
      </c>
      <c r="B56" s="61" t="s">
        <v>430</v>
      </c>
      <c r="C56" s="61" t="s">
        <v>431</v>
      </c>
      <c r="D56" s="61" t="s">
        <v>8</v>
      </c>
      <c r="E56" s="61" t="s">
        <v>432</v>
      </c>
      <c r="F56" s="18"/>
      <c r="G56" s="19"/>
      <c r="H56" s="19"/>
      <c r="I56" s="60"/>
      <c r="J56" s="18"/>
      <c r="K56" s="19"/>
      <c r="L56" s="19"/>
      <c r="M56" s="60"/>
      <c r="N56" s="18"/>
      <c r="O56" s="19"/>
      <c r="P56" s="19"/>
      <c r="Q56" s="60"/>
      <c r="R56" s="18"/>
      <c r="S56" s="19"/>
      <c r="T56" s="19"/>
      <c r="U56" s="60"/>
      <c r="V56" s="18"/>
      <c r="W56" s="19"/>
      <c r="X56" s="19" t="s">
        <v>7</v>
      </c>
      <c r="Y56" s="60">
        <f>SUM(V56,W56,IF(OR(X56="NS",X56="DQ",X56=""),0,IF(OR(X56="RT",X56="NC",X56="B/O"),3,X56+3)))</f>
        <v>3</v>
      </c>
      <c r="Z56" s="18"/>
      <c r="AA56" s="19"/>
      <c r="AB56" s="19"/>
      <c r="AC56" s="60"/>
      <c r="AE56" s="22">
        <f t="shared" si="3"/>
        <v>3</v>
      </c>
    </row>
    <row r="58" spans="1:31" s="17" customFormat="1" ht="24" x14ac:dyDescent="0.25">
      <c r="A58" s="17" t="s">
        <v>69</v>
      </c>
      <c r="B58" s="17">
        <v>781</v>
      </c>
      <c r="C58" s="10" t="s">
        <v>318</v>
      </c>
      <c r="D58" s="17" t="s">
        <v>293</v>
      </c>
      <c r="E58" s="17" t="s">
        <v>143</v>
      </c>
    </row>
    <row r="59" spans="1:31" s="54" customFormat="1" ht="24" x14ac:dyDescent="0.25">
      <c r="A59" s="54" t="s">
        <v>69</v>
      </c>
      <c r="B59" s="54" t="s">
        <v>427</v>
      </c>
      <c r="C59" s="10" t="s">
        <v>428</v>
      </c>
      <c r="D59" s="10" t="s">
        <v>429</v>
      </c>
      <c r="E59" s="54" t="s">
        <v>192</v>
      </c>
    </row>
  </sheetData>
  <sortState ref="B50:AE56">
    <sortCondition descending="1" ref="AE50"/>
  </sortState>
  <mergeCells count="35">
    <mergeCell ref="V1:Y1"/>
    <mergeCell ref="Z1:AC1"/>
    <mergeCell ref="A12:E12"/>
    <mergeCell ref="F12:I12"/>
    <mergeCell ref="J12:M12"/>
    <mergeCell ref="N12:Q12"/>
    <mergeCell ref="R12:U12"/>
    <mergeCell ref="V12:Y12"/>
    <mergeCell ref="Z12:AC12"/>
    <mergeCell ref="A1:E1"/>
    <mergeCell ref="F1:I1"/>
    <mergeCell ref="J1:M1"/>
    <mergeCell ref="N1:Q1"/>
    <mergeCell ref="R1:U1"/>
    <mergeCell ref="V22:Y22"/>
    <mergeCell ref="Z22:AC22"/>
    <mergeCell ref="A34:E34"/>
    <mergeCell ref="F34:I34"/>
    <mergeCell ref="J34:M34"/>
    <mergeCell ref="N34:Q34"/>
    <mergeCell ref="R34:U34"/>
    <mergeCell ref="V34:Y34"/>
    <mergeCell ref="Z34:AC34"/>
    <mergeCell ref="A22:E22"/>
    <mergeCell ref="F22:I22"/>
    <mergeCell ref="J22:M22"/>
    <mergeCell ref="N22:Q22"/>
    <mergeCell ref="R22:U22"/>
    <mergeCell ref="V48:Y48"/>
    <mergeCell ref="Z48:AC48"/>
    <mergeCell ref="A48:E48"/>
    <mergeCell ref="F48:I48"/>
    <mergeCell ref="J48:M48"/>
    <mergeCell ref="N48:Q48"/>
    <mergeCell ref="R48:U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89A9-C7B4-468A-B9FE-7AF2E10A28F0}">
  <dimension ref="A1:AR64"/>
  <sheetViews>
    <sheetView workbookViewId="0">
      <pane xSplit="5" ySplit="1" topLeftCell="AG40" activePane="bottomRight" state="frozen"/>
      <selection pane="topRight" activeCell="F1" sqref="F1"/>
      <selection pane="bottomLeft" activeCell="A2" sqref="A2"/>
      <selection pane="bottomRight" activeCell="AQ48" sqref="B48:AQ59"/>
    </sheetView>
  </sheetViews>
  <sheetFormatPr defaultRowHeight="12" x14ac:dyDescent="0.2"/>
  <cols>
    <col min="1" max="1" width="3" style="3" bestFit="1" customWidth="1"/>
    <col min="2" max="2" width="4" style="3" bestFit="1" customWidth="1"/>
    <col min="3" max="3" width="18.5703125" style="3" bestFit="1" customWidth="1"/>
    <col min="4" max="4" width="8.5703125" style="3" bestFit="1" customWidth="1"/>
    <col min="5" max="5" width="18.5703125" style="3" bestFit="1" customWidth="1"/>
    <col min="6" max="6" width="3.42578125" style="3" bestFit="1" customWidth="1"/>
    <col min="7" max="7" width="3.85546875" style="3" bestFit="1" customWidth="1"/>
    <col min="8" max="8" width="5" style="3" bestFit="1" customWidth="1"/>
    <col min="9" max="9" width="2" style="3" bestFit="1" customWidth="1"/>
    <col min="10" max="10" width="3.42578125" style="3" bestFit="1" customWidth="1"/>
    <col min="11" max="11" width="3.85546875" style="3" bestFit="1" customWidth="1"/>
    <col min="12" max="12" width="3.42578125" style="3" bestFit="1" customWidth="1"/>
    <col min="13" max="13" width="3" style="3" bestFit="1" customWidth="1"/>
    <col min="14" max="14" width="2" style="3" bestFit="1" customWidth="1"/>
    <col min="15" max="17" width="3.42578125" style="3" bestFit="1" customWidth="1"/>
    <col min="18" max="18" width="3" style="3" bestFit="1" customWidth="1"/>
    <col min="19" max="19" width="2" style="3" bestFit="1" customWidth="1"/>
    <col min="20" max="20" width="3.42578125" style="3" bestFit="1" customWidth="1"/>
    <col min="21" max="21" width="3.28515625" style="3" bestFit="1" customWidth="1"/>
    <col min="22" max="22" width="3.42578125" style="3" bestFit="1" customWidth="1"/>
    <col min="23" max="23" width="3" style="3" bestFit="1" customWidth="1"/>
    <col min="24" max="24" width="2" style="3" bestFit="1" customWidth="1"/>
    <col min="25" max="26" width="3.42578125" style="3" bestFit="1" customWidth="1"/>
    <col min="27" max="27" width="3.5703125" style="3" bestFit="1" customWidth="1"/>
    <col min="28" max="28" width="3" style="3" bestFit="1" customWidth="1"/>
    <col min="29" max="29" width="2" style="3" bestFit="1" customWidth="1"/>
    <col min="30" max="30" width="3" style="3" bestFit="1" customWidth="1"/>
    <col min="31" max="32" width="3.42578125" style="3" bestFit="1" customWidth="1"/>
    <col min="33" max="33" width="3" style="3" bestFit="1" customWidth="1"/>
    <col min="34" max="34" width="2" style="3" bestFit="1" customWidth="1"/>
    <col min="35" max="38" width="3" style="3" bestFit="1" customWidth="1"/>
    <col min="39" max="39" width="2" style="3" bestFit="1" customWidth="1"/>
    <col min="40" max="41" width="3" style="3" bestFit="1" customWidth="1"/>
    <col min="42" max="42" width="1.42578125" style="3" bestFit="1" customWidth="1"/>
    <col min="43" max="43" width="6" style="3" bestFit="1" customWidth="1"/>
    <col min="44" max="16384" width="9.140625" style="3"/>
  </cols>
  <sheetData>
    <row r="1" spans="1:43" s="45" customFormat="1" x14ac:dyDescent="0.25">
      <c r="A1" s="64" t="s">
        <v>296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325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10</v>
      </c>
      <c r="AD1" s="67"/>
      <c r="AE1" s="67"/>
      <c r="AF1" s="67"/>
      <c r="AG1" s="68"/>
      <c r="AH1" s="66" t="s">
        <v>8</v>
      </c>
      <c r="AI1" s="67"/>
      <c r="AJ1" s="67"/>
      <c r="AK1" s="67"/>
      <c r="AL1" s="68"/>
      <c r="AM1" s="66" t="s">
        <v>13</v>
      </c>
      <c r="AN1" s="67"/>
      <c r="AO1" s="68"/>
      <c r="AP1" s="45" t="s">
        <v>6</v>
      </c>
      <c r="AQ1" s="22"/>
    </row>
    <row r="2" spans="1:43" s="17" customFormat="1" ht="24" x14ac:dyDescent="0.25">
      <c r="A2" s="17">
        <v>1</v>
      </c>
      <c r="B2" s="52" t="s">
        <v>376</v>
      </c>
      <c r="C2" s="17" t="s">
        <v>198</v>
      </c>
      <c r="D2" s="17" t="s">
        <v>91</v>
      </c>
      <c r="E2" s="17" t="s">
        <v>199</v>
      </c>
      <c r="F2" s="18"/>
      <c r="G2" s="19"/>
      <c r="H2" s="20"/>
      <c r="I2" s="18">
        <v>4</v>
      </c>
      <c r="J2" s="19">
        <v>9</v>
      </c>
      <c r="K2" s="19">
        <v>9</v>
      </c>
      <c r="L2" s="19">
        <v>9</v>
      </c>
      <c r="M2" s="45">
        <f>SUM(I2,IF(OR(J2="NS",J2="DQ",J2=""),0,IF(OR(J2="RT",J2="NC",J2="B/O"),3,J2+3)),IF(OR(K2="NS",K2="DQ",K2=""),0,IF(OR(K2="RT",K2="NC",K2="B/O"),3,K2+3)),IF(OR(L2="NS",L2="DQ",L2=""),0,IF(OR(L2="RT",L2="NC",L2="B/O"),3,L2+3)))</f>
        <v>40</v>
      </c>
      <c r="N2" s="18"/>
      <c r="O2" s="19"/>
      <c r="P2" s="19"/>
      <c r="Q2" s="19"/>
      <c r="R2" s="45"/>
      <c r="S2" s="18">
        <v>4</v>
      </c>
      <c r="T2" s="19">
        <v>9</v>
      </c>
      <c r="U2" s="19">
        <v>24</v>
      </c>
      <c r="V2" s="19">
        <v>24</v>
      </c>
      <c r="W2" s="45">
        <f>SUM(S2,IF(OR(T2="NS",T2="DQ",T2=""),0,IF(OR(T2="RT",T2="NC",T2="B/O"),3,T2+3)),IF(OR(U2="NS",U2="DQ",U2=""),0,IF(OR(U2="RT",U2="NC",U2="B/O"),3,U2+3)),IF(OR(V2="NS",V2="DQ",V2=""),0,IF(OR(V2="RT",V2="NC",V2="B/O"),3,V2+3)))</f>
        <v>70</v>
      </c>
      <c r="X2" s="18"/>
      <c r="Y2" s="19"/>
      <c r="Z2" s="19"/>
      <c r="AA2" s="19"/>
      <c r="AB2" s="45"/>
      <c r="AC2" s="18">
        <v>4</v>
      </c>
      <c r="AD2" s="19">
        <v>9</v>
      </c>
      <c r="AE2" s="19">
        <v>9</v>
      </c>
      <c r="AF2" s="19">
        <v>9</v>
      </c>
      <c r="AG2" s="45">
        <f>SUM(AC2,IF(OR(AD2="NS",AD2="DQ",AD2=""),0,IF(OR(AD2="RT",AD2="NC",AD2="B/O"),3,AD2+3)),IF(OR(AE2="NS",AE2="DQ",AE2=""),0,IF(OR(AE2="RT",AE2="NC",AE2="B/O"),3,AE2+3)),IF(OR(AF2="NS",AF2="DQ",AF2=""),0,IF(OR(AF2="RT",AF2="NC",AF2="B/O"),3,AF2+3)))</f>
        <v>40</v>
      </c>
      <c r="AH2" s="18">
        <v>6</v>
      </c>
      <c r="AI2" s="19">
        <v>24</v>
      </c>
      <c r="AJ2" s="19">
        <v>24</v>
      </c>
      <c r="AK2" s="19">
        <v>24</v>
      </c>
      <c r="AL2" s="45">
        <f>SUM(AH2,IF(OR(AI2="NS",AI2="DQ",AI2=""),0,IF(OR(AI2="RT",AI2="NC",AI2="B/O"),3,AI2+3)),IF(OR(AJ2="NS",AJ2="DQ",AJ2=""),0,IF(OR(AJ2="RT",AJ2="NC",AJ2="B/O"),3,AJ2+3)),IF(OR(AK2="NS",AK2="DQ",AK2=""),0,IF(OR(AK2="RT",AK2="NC",AK2="B/O"),3,AK2+3)))</f>
        <v>87</v>
      </c>
      <c r="AM2" s="18"/>
      <c r="AN2" s="19"/>
      <c r="AO2" s="20"/>
      <c r="AQ2" s="55">
        <f t="shared" ref="AQ2:AQ11" si="0">SUM(H2,M2,R2,W2,AB2,AG2,AL2,AO2)</f>
        <v>237</v>
      </c>
    </row>
    <row r="3" spans="1:43" s="17" customFormat="1" ht="24" x14ac:dyDescent="0.25">
      <c r="A3" s="17">
        <v>2</v>
      </c>
      <c r="B3" s="10" t="s">
        <v>354</v>
      </c>
      <c r="C3" s="17" t="s">
        <v>334</v>
      </c>
      <c r="D3" s="10" t="s">
        <v>335</v>
      </c>
      <c r="E3" s="17" t="s">
        <v>58</v>
      </c>
      <c r="F3" s="18"/>
      <c r="G3" s="19"/>
      <c r="H3" s="20"/>
      <c r="I3" s="18"/>
      <c r="M3" s="45"/>
      <c r="N3" s="18"/>
      <c r="O3" s="19"/>
      <c r="P3" s="19"/>
      <c r="Q3" s="19"/>
      <c r="R3" s="45"/>
      <c r="S3" s="18">
        <v>3</v>
      </c>
      <c r="T3" s="19">
        <v>6</v>
      </c>
      <c r="U3" s="19">
        <v>19</v>
      </c>
      <c r="V3" s="19">
        <v>15</v>
      </c>
      <c r="W3" s="45">
        <f>SUM(S3,IF(OR(T3="NS",T3="DQ",T3=""),0,IF(OR(T3="RT",T3="NC",T3="B/O"),3,T3+3)),IF(OR(U3="NS",U3="DQ",U3=""),0,IF(OR(U3="RT",U3="NC",U3="B/O"),3,U3+3)),IF(OR(V3="NS",V3="DQ",V3=""),0,IF(OR(V3="RT",V3="NC",V3="B/O"),3,V3+3)))</f>
        <v>52</v>
      </c>
      <c r="X3" s="18">
        <v>3</v>
      </c>
      <c r="Y3" s="19">
        <v>6</v>
      </c>
      <c r="Z3" s="19">
        <v>9</v>
      </c>
      <c r="AA3" s="19">
        <v>9</v>
      </c>
      <c r="AB3" s="45">
        <f>SUM(X3,IF(OR(Y3="NS",Y3="DQ",Y3=""),0,IF(OR(Y3="RT",Y3="NC",Y3="B/O"),3,Y3+3)),IF(OR(Z3="NS",Z3="DQ",Z3=""),0,IF(OR(Z3="RT",Z3="NC",Z3="B/O"),3,Z3+3)),IF(OR(AA3="NS",AA3="DQ",AA3=""),0,IF(OR(AA3="RT",AA3="NC",AA3="B/O"),3,AA3+3)))</f>
        <v>36</v>
      </c>
      <c r="AC3" s="18"/>
      <c r="AD3" s="19"/>
      <c r="AE3" s="19"/>
      <c r="AF3" s="19"/>
      <c r="AG3" s="45"/>
      <c r="AH3" s="18"/>
      <c r="AI3" s="19"/>
      <c r="AJ3" s="19"/>
      <c r="AK3" s="19"/>
      <c r="AL3" s="45"/>
      <c r="AM3" s="18"/>
      <c r="AN3" s="19"/>
      <c r="AO3" s="20"/>
      <c r="AQ3" s="22">
        <f t="shared" si="0"/>
        <v>88</v>
      </c>
    </row>
    <row r="4" spans="1:43" s="17" customFormat="1" x14ac:dyDescent="0.25">
      <c r="A4" s="17">
        <v>3</v>
      </c>
      <c r="B4" s="61">
        <v>184</v>
      </c>
      <c r="C4" s="17" t="s">
        <v>209</v>
      </c>
      <c r="D4" s="10" t="s">
        <v>97</v>
      </c>
      <c r="E4" s="17" t="s">
        <v>92</v>
      </c>
      <c r="F4" s="18"/>
      <c r="G4" s="19"/>
      <c r="H4" s="20"/>
      <c r="I4" s="18"/>
      <c r="J4" s="61"/>
      <c r="K4" s="61"/>
      <c r="L4" s="61"/>
      <c r="M4" s="45"/>
      <c r="N4" s="18"/>
      <c r="O4" s="19"/>
      <c r="P4" s="19"/>
      <c r="Q4" s="19"/>
      <c r="R4" s="45"/>
      <c r="S4" s="18"/>
      <c r="T4" s="19"/>
      <c r="U4" s="19">
        <v>12</v>
      </c>
      <c r="V4" s="19">
        <v>19</v>
      </c>
      <c r="W4" s="45">
        <f>SUM(S4,IF(OR(T4="NS",T4="DQ",T4=""),0,IF(OR(T4="RT",T4="NC",T4="B/O"),3,T4+3)),IF(OR(U4="NS",U4="DQ",U4=""),0,IF(OR(U4="RT",U4="NC",U4="B/O"),3,U4+3)),IF(OR(V4="NS",V4="DQ",V4=""),0,IF(OR(V4="RT",V4="NC",V4="B/O"),3,V4+3)))</f>
        <v>37</v>
      </c>
      <c r="X4" s="18"/>
      <c r="Y4" s="19"/>
      <c r="Z4" s="19"/>
      <c r="AA4" s="19"/>
      <c r="AB4" s="45"/>
      <c r="AC4" s="18"/>
      <c r="AD4" s="19"/>
      <c r="AE4" s="19"/>
      <c r="AF4" s="19"/>
      <c r="AG4" s="45"/>
      <c r="AH4" s="18"/>
      <c r="AI4" s="19"/>
      <c r="AJ4" s="19">
        <v>19</v>
      </c>
      <c r="AK4" s="19">
        <v>19</v>
      </c>
      <c r="AL4" s="45">
        <f>SUM(AH4,IF(OR(AI4="NS",AI4="DQ",AI4=""),0,IF(OR(AI4="RT",AI4="NC",AI4="B/O"),3,AI4+3)),IF(OR(AJ4="NS",AJ4="DQ",AJ4=""),0,IF(OR(AJ4="RT",AJ4="NC",AJ4="B/O"),3,AJ4+3)),IF(OR(AK4="NS",AK4="DQ",AK4=""),0,IF(OR(AK4="RT",AK4="NC",AK4="B/O"),3,AK4+3)))</f>
        <v>44</v>
      </c>
      <c r="AM4" s="18">
        <v>3</v>
      </c>
      <c r="AN4" s="19" t="s">
        <v>7</v>
      </c>
      <c r="AO4" s="20">
        <f>SUM(AM4,IF(OR(AN4="NS",AN4="DQ",AN4=""),0,IF(OR(AN4="RT",AN4="NC",AN4="B/O"),3,AN4+3)))</f>
        <v>6</v>
      </c>
      <c r="AQ4" s="22">
        <f t="shared" si="0"/>
        <v>87</v>
      </c>
    </row>
    <row r="5" spans="1:43" s="17" customFormat="1" x14ac:dyDescent="0.25">
      <c r="A5" s="17">
        <v>4</v>
      </c>
      <c r="B5" s="34">
        <v>46</v>
      </c>
      <c r="C5" s="17" t="s">
        <v>202</v>
      </c>
      <c r="D5" s="61" t="s">
        <v>8</v>
      </c>
      <c r="E5" s="17" t="s">
        <v>199</v>
      </c>
      <c r="F5" s="18"/>
      <c r="G5" s="19"/>
      <c r="H5" s="20"/>
      <c r="I5" s="19">
        <v>3</v>
      </c>
      <c r="J5" s="19">
        <v>3</v>
      </c>
      <c r="K5" s="19">
        <v>3</v>
      </c>
      <c r="L5" s="19">
        <v>3</v>
      </c>
      <c r="M5" s="45">
        <f>SUM(I5,IF(OR(J5="NS",J5="DQ",J5=""),0,IF(OR(J5="RT",J5="NC",J5="B/O"),3,J5+3)),IF(OR(K5="NS",K5="DQ",K5=""),0,IF(OR(K5="RT",K5="NC",K5="B/O"),3,K5+3)),IF(OR(L5="NS",L5="DQ",L5=""),0,IF(OR(L5="RT",L5="NC",L5="B/O"),3,L5+3)))</f>
        <v>21</v>
      </c>
      <c r="N5" s="18"/>
      <c r="O5" s="19"/>
      <c r="P5" s="19"/>
      <c r="Q5" s="19"/>
      <c r="R5" s="45"/>
      <c r="S5" s="18"/>
      <c r="T5" s="19"/>
      <c r="U5" s="19"/>
      <c r="V5" s="19"/>
      <c r="W5" s="45"/>
      <c r="X5" s="18">
        <v>4</v>
      </c>
      <c r="Y5" s="19" t="s">
        <v>7</v>
      </c>
      <c r="Z5" s="19">
        <v>6</v>
      </c>
      <c r="AA5" s="19">
        <v>6</v>
      </c>
      <c r="AB5" s="45">
        <f>SUM(X5,IF(OR(Y5="NS",Y5="DQ",Y5=""),0,IF(OR(Y5="RT",Y5="NC",Y5="B/O"),3,Y5+3)),IF(OR(Z5="NS",Z5="DQ",Z5=""),0,IF(OR(Z5="RT",Z5="NC",Z5="B/O"),3,Z5+3)),IF(OR(AA5="NS",AA5="DQ",AA5=""),0,IF(OR(AA5="RT",AA5="NC",AA5="B/O"),3,AA5+3)))</f>
        <v>25</v>
      </c>
      <c r="AC5" s="18"/>
      <c r="AD5" s="19"/>
      <c r="AE5" s="19"/>
      <c r="AF5" s="19"/>
      <c r="AG5" s="45"/>
      <c r="AH5" s="18">
        <v>3</v>
      </c>
      <c r="AI5" s="19">
        <v>12</v>
      </c>
      <c r="AJ5" s="19" t="s">
        <v>5</v>
      </c>
      <c r="AK5" s="19">
        <v>15</v>
      </c>
      <c r="AL5" s="45">
        <f>SUM(AH5,IF(OR(AI5="NS",AI5="DQ",AI5=""),0,IF(OR(AI5="RT",AI5="NC",AI5="B/O"),3,AI5+3)),IF(OR(AJ5="NS",AJ5="DQ",AJ5=""),0,IF(OR(AJ5="RT",AJ5="NC",AJ5="B/O"),3,AJ5+3)),IF(OR(AK5="NS",AK5="DQ",AK5=""),0,IF(OR(AK5="RT",AK5="NC",AK5="B/O"),3,AK5+3)))</f>
        <v>36</v>
      </c>
      <c r="AM5" s="18"/>
      <c r="AN5" s="19"/>
      <c r="AO5" s="20"/>
      <c r="AQ5" s="22">
        <f t="shared" si="0"/>
        <v>82</v>
      </c>
    </row>
    <row r="6" spans="1:43" s="17" customFormat="1" x14ac:dyDescent="0.25">
      <c r="A6" s="17">
        <v>5</v>
      </c>
      <c r="B6" s="17">
        <v>62</v>
      </c>
      <c r="C6" s="17" t="s">
        <v>377</v>
      </c>
      <c r="D6" s="54" t="s">
        <v>10</v>
      </c>
      <c r="E6" s="17" t="s">
        <v>378</v>
      </c>
      <c r="F6" s="18"/>
      <c r="G6" s="19"/>
      <c r="H6" s="20"/>
      <c r="I6" s="19"/>
      <c r="J6" s="19"/>
      <c r="K6" s="19"/>
      <c r="L6" s="19"/>
      <c r="M6" s="45"/>
      <c r="N6" s="18"/>
      <c r="O6" s="19"/>
      <c r="P6" s="19"/>
      <c r="Q6" s="19"/>
      <c r="R6" s="45"/>
      <c r="S6" s="18"/>
      <c r="T6" s="19"/>
      <c r="U6" s="19"/>
      <c r="V6" s="19"/>
      <c r="W6" s="45"/>
      <c r="X6" s="18"/>
      <c r="Y6" s="19"/>
      <c r="Z6" s="19"/>
      <c r="AA6" s="19"/>
      <c r="AB6" s="45"/>
      <c r="AC6" s="18">
        <v>3</v>
      </c>
      <c r="AD6" s="19">
        <v>3</v>
      </c>
      <c r="AE6" s="19">
        <v>3</v>
      </c>
      <c r="AF6" s="19">
        <v>6</v>
      </c>
      <c r="AG6" s="45">
        <f>SUM(AC6,IF(OR(AD6="NS",AD6="DQ",AD6=""),0,IF(OR(AD6="RT",AD6="NC",AD6="B/O"),3,AD6+3)),IF(OR(AE6="NS",AE6="DQ",AE6=""),0,IF(OR(AE6="RT",AE6="NC",AE6="B/O"),3,AE6+3)),IF(OR(AF6="NS",AF6="DQ",AF6=""),0,IF(OR(AF6="RT",AF6="NC",AF6="B/O"),3,AF6+3)))</f>
        <v>24</v>
      </c>
      <c r="AH6" s="18">
        <v>4</v>
      </c>
      <c r="AI6" s="19">
        <v>19</v>
      </c>
      <c r="AJ6" s="19" t="s">
        <v>7</v>
      </c>
      <c r="AK6" s="19">
        <v>12</v>
      </c>
      <c r="AL6" s="45">
        <f>SUM(AH6,IF(OR(AI6="NS",AI6="DQ",AI6=""),0,IF(OR(AI6="RT",AI6="NC",AI6="B/O"),3,AI6+3)),IF(OR(AJ6="NS",AJ6="DQ",AJ6=""),0,IF(OR(AJ6="RT",AJ6="NC",AJ6="B/O"),3,AJ6+3)),IF(OR(AK6="NS",AK6="DQ",AK6=""),0,IF(OR(AK6="RT",AK6="NC",AK6="B/O"),3,AK6+3)))</f>
        <v>44</v>
      </c>
      <c r="AM6" s="18"/>
      <c r="AN6" s="19"/>
      <c r="AO6" s="20"/>
      <c r="AQ6" s="22">
        <f t="shared" si="0"/>
        <v>68</v>
      </c>
    </row>
    <row r="7" spans="1:43" s="17" customFormat="1" x14ac:dyDescent="0.25">
      <c r="A7" s="17">
        <v>6</v>
      </c>
      <c r="B7" s="17">
        <v>2</v>
      </c>
      <c r="C7" s="17" t="s">
        <v>62</v>
      </c>
      <c r="D7" s="54" t="s">
        <v>9</v>
      </c>
      <c r="E7" s="17" t="s">
        <v>63</v>
      </c>
      <c r="F7" s="18"/>
      <c r="G7" s="19"/>
      <c r="H7" s="20"/>
      <c r="I7" s="18"/>
      <c r="J7" s="19">
        <v>6</v>
      </c>
      <c r="K7" s="19">
        <v>6</v>
      </c>
      <c r="L7" s="19">
        <v>6</v>
      </c>
      <c r="M7" s="45">
        <f>SUM(I7,IF(OR(J7="NS",J7="DQ",J7=""),0,IF(OR(J7="RT",J7="NC",J7="B/O"),3,J7+3)),IF(OR(K7="NS",K7="DQ",K7=""),0,IF(OR(K7="RT",K7="NC",K7="B/O"),3,K7+3)),IF(OR(L7="NS",L7="DQ",L7=""),0,IF(OR(L7="RT",L7="NC",L7="B/O"),3,L7+3)))</f>
        <v>27</v>
      </c>
      <c r="N7" s="18"/>
      <c r="O7" s="19"/>
      <c r="P7" s="19"/>
      <c r="Q7" s="19"/>
      <c r="R7" s="45"/>
      <c r="S7" s="18"/>
      <c r="T7" s="19"/>
      <c r="U7" s="19"/>
      <c r="V7" s="19"/>
      <c r="W7" s="45"/>
      <c r="X7" s="18"/>
      <c r="Y7" s="19"/>
      <c r="Z7" s="19"/>
      <c r="AA7" s="19"/>
      <c r="AB7" s="45"/>
      <c r="AC7" s="18"/>
      <c r="AD7" s="19"/>
      <c r="AE7" s="19"/>
      <c r="AF7" s="19"/>
      <c r="AG7" s="45"/>
      <c r="AH7" s="18">
        <v>3</v>
      </c>
      <c r="AI7" s="19">
        <v>15</v>
      </c>
      <c r="AJ7" s="19">
        <v>15</v>
      </c>
      <c r="AK7" s="19" t="s">
        <v>5</v>
      </c>
      <c r="AL7" s="45">
        <f>SUM(AH7,IF(OR(AI7="NS",AI7="DQ",AI7=""),0,IF(OR(AI7="RT",AI7="NC",AI7="B/O"),3,AI7+3)),IF(OR(AJ7="NS",AJ7="DQ",AJ7=""),0,IF(OR(AJ7="RT",AJ7="NC",AJ7="B/O"),3,AJ7+3)),IF(OR(AK7="NS",AK7="DQ",AK7=""),0,IF(OR(AK7="RT",AK7="NC",AK7="B/O"),3,AK7+3)))</f>
        <v>39</v>
      </c>
      <c r="AM7" s="18"/>
      <c r="AN7" s="19"/>
      <c r="AO7" s="20"/>
      <c r="AQ7" s="22">
        <f t="shared" si="0"/>
        <v>66</v>
      </c>
    </row>
    <row r="8" spans="1:43" x14ac:dyDescent="0.2">
      <c r="A8" s="17">
        <v>7</v>
      </c>
      <c r="B8" s="50">
        <v>78</v>
      </c>
      <c r="C8" s="17" t="s">
        <v>264</v>
      </c>
      <c r="D8" s="17"/>
      <c r="E8" s="17" t="s">
        <v>58</v>
      </c>
      <c r="F8" s="18"/>
      <c r="G8" s="19"/>
      <c r="H8" s="20"/>
      <c r="I8" s="18"/>
      <c r="J8" s="19"/>
      <c r="K8" s="19"/>
      <c r="L8" s="19"/>
      <c r="M8" s="45"/>
      <c r="N8" s="18">
        <v>4</v>
      </c>
      <c r="O8" s="19">
        <v>3</v>
      </c>
      <c r="P8" s="19">
        <v>3</v>
      </c>
      <c r="Q8" s="19">
        <v>3</v>
      </c>
      <c r="R8" s="45">
        <f>SUM(N8,IF(OR(O8="NS",O8="DQ",O8=""),0,IF(OR(O8="RT",O8="NC",O8="B/O"),3,O8+3)),IF(OR(P8="NS",P8="DQ",P8=""),0,IF(OR(P8="RT",P8="NC",P8="B/O"),3,P8+3)),IF(OR(Q8="NS",Q8="DQ",Q8=""),0,IF(OR(Q8="RT",Q8="NC",Q8="B/O"),3,Q8+3)))</f>
        <v>22</v>
      </c>
      <c r="S8" s="18"/>
      <c r="T8" s="19"/>
      <c r="U8" s="19"/>
      <c r="V8" s="19"/>
      <c r="W8" s="45"/>
      <c r="X8" s="18"/>
      <c r="Y8" s="19"/>
      <c r="Z8" s="19"/>
      <c r="AA8" s="19"/>
      <c r="AB8" s="45"/>
      <c r="AC8" s="18">
        <v>3</v>
      </c>
      <c r="AD8" s="19">
        <v>6</v>
      </c>
      <c r="AE8" s="19">
        <v>6</v>
      </c>
      <c r="AF8" s="19">
        <v>3</v>
      </c>
      <c r="AG8" s="45">
        <f>SUM(AC8,IF(OR(AD8="NS",AD8="DQ",AD8=""),0,IF(OR(AD8="RT",AD8="NC",AD8="B/O"),3,AD8+3)),IF(OR(AE8="NS",AE8="DQ",AE8=""),0,IF(OR(AE8="RT",AE8="NC",AE8="B/O"),3,AE8+3)),IF(OR(AF8="NS",AF8="DQ",AF8=""),0,IF(OR(AF8="RT",AF8="NC",AF8="B/O"),3,AF8+3)))</f>
        <v>27</v>
      </c>
      <c r="AH8" s="18"/>
      <c r="AI8" s="19"/>
      <c r="AJ8" s="19"/>
      <c r="AK8" s="19"/>
      <c r="AL8" s="45"/>
      <c r="AM8" s="18"/>
      <c r="AN8" s="19"/>
      <c r="AO8" s="20"/>
      <c r="AP8" s="17"/>
      <c r="AQ8" s="22">
        <f t="shared" si="0"/>
        <v>49</v>
      </c>
    </row>
    <row r="9" spans="1:43" ht="36" x14ac:dyDescent="0.2">
      <c r="A9" s="17">
        <v>8</v>
      </c>
      <c r="B9" s="54">
        <v>151</v>
      </c>
      <c r="C9" s="17" t="s">
        <v>70</v>
      </c>
      <c r="D9" s="10" t="s">
        <v>333</v>
      </c>
      <c r="E9" s="17" t="s">
        <v>72</v>
      </c>
      <c r="F9" s="18"/>
      <c r="G9" s="19"/>
      <c r="H9" s="20"/>
      <c r="I9" s="18"/>
      <c r="J9" s="54"/>
      <c r="K9" s="54"/>
      <c r="L9" s="54"/>
      <c r="M9" s="47"/>
      <c r="N9" s="18"/>
      <c r="O9" s="19"/>
      <c r="P9" s="19"/>
      <c r="Q9" s="19"/>
      <c r="R9" s="47"/>
      <c r="S9" s="18">
        <v>3</v>
      </c>
      <c r="T9" s="19">
        <v>3</v>
      </c>
      <c r="U9" s="19">
        <v>15</v>
      </c>
      <c r="V9" s="19" t="s">
        <v>7</v>
      </c>
      <c r="W9" s="47">
        <f>SUM(S9,IF(OR(T9="NS",T9="DQ",T9=""),0,IF(OR(T9="RT",T9="NC",T9="B/O"),3,T9+3)),IF(OR(U9="NS",U9="DQ",U9=""),0,IF(OR(U9="RT",U9="NC",U9="B/O"),3,U9+3)),IF(OR(V9="NS",V9="DQ",V9=""),0,IF(OR(V9="RT",V9="NC",V9="B/O"),3,V9+3)))</f>
        <v>30</v>
      </c>
      <c r="X9" s="18"/>
      <c r="Y9" s="19"/>
      <c r="Z9" s="19"/>
      <c r="AA9" s="19"/>
      <c r="AB9" s="47"/>
      <c r="AC9" s="18"/>
      <c r="AD9" s="19"/>
      <c r="AE9" s="19"/>
      <c r="AF9" s="19"/>
      <c r="AG9" s="47"/>
      <c r="AH9" s="18"/>
      <c r="AI9" s="19"/>
      <c r="AJ9" s="19"/>
      <c r="AK9" s="19"/>
      <c r="AL9" s="47"/>
      <c r="AM9" s="18"/>
      <c r="AN9" s="19"/>
      <c r="AO9" s="20"/>
      <c r="AP9" s="17"/>
      <c r="AQ9" s="22">
        <f t="shared" si="0"/>
        <v>30</v>
      </c>
    </row>
    <row r="10" spans="1:43" x14ac:dyDescent="0.2">
      <c r="A10" s="50">
        <v>9</v>
      </c>
      <c r="B10" s="34">
        <v>125</v>
      </c>
      <c r="C10" s="50" t="s">
        <v>438</v>
      </c>
      <c r="D10" s="50" t="s">
        <v>8</v>
      </c>
      <c r="E10" s="50" t="s">
        <v>58</v>
      </c>
      <c r="F10" s="18"/>
      <c r="G10" s="19"/>
      <c r="H10" s="20"/>
      <c r="I10" s="18"/>
      <c r="J10" s="19"/>
      <c r="K10" s="19"/>
      <c r="L10" s="19"/>
      <c r="M10" s="49"/>
      <c r="N10" s="18"/>
      <c r="O10" s="19"/>
      <c r="P10" s="19"/>
      <c r="Q10" s="19"/>
      <c r="R10" s="49"/>
      <c r="S10" s="18"/>
      <c r="T10" s="19"/>
      <c r="U10" s="19"/>
      <c r="V10" s="19"/>
      <c r="W10" s="49"/>
      <c r="X10" s="18"/>
      <c r="Y10" s="19"/>
      <c r="Z10" s="19"/>
      <c r="AA10" s="19"/>
      <c r="AB10" s="49"/>
      <c r="AC10" s="18"/>
      <c r="AD10" s="19"/>
      <c r="AE10" s="19"/>
      <c r="AF10" s="19"/>
      <c r="AG10" s="49"/>
      <c r="AH10" s="18"/>
      <c r="AI10" s="19"/>
      <c r="AJ10" s="19"/>
      <c r="AK10" s="19"/>
      <c r="AL10" s="49"/>
      <c r="AM10" s="18">
        <v>4</v>
      </c>
      <c r="AN10" s="19">
        <v>9</v>
      </c>
      <c r="AO10" s="20">
        <f>SUM(AM10,IF(OR(AN10="NS",AN10="DQ",AN10=""),0,IF(OR(AN10="RT",AN10="NC",AN10="B/O"),3,AN10+3)))</f>
        <v>16</v>
      </c>
      <c r="AP10" s="50"/>
      <c r="AQ10" s="22">
        <f t="shared" si="0"/>
        <v>16</v>
      </c>
    </row>
    <row r="11" spans="1:43" x14ac:dyDescent="0.2">
      <c r="A11" s="61">
        <v>10</v>
      </c>
      <c r="B11" s="34">
        <v>52</v>
      </c>
      <c r="C11" s="61" t="s">
        <v>78</v>
      </c>
      <c r="D11" s="61" t="s">
        <v>31</v>
      </c>
      <c r="E11" s="61" t="s">
        <v>79</v>
      </c>
      <c r="F11" s="18"/>
      <c r="G11" s="19"/>
      <c r="H11" s="20"/>
      <c r="I11" s="18"/>
      <c r="J11" s="19"/>
      <c r="K11" s="19"/>
      <c r="L11" s="19"/>
      <c r="M11" s="60"/>
      <c r="N11" s="18"/>
      <c r="O11" s="19"/>
      <c r="P11" s="19"/>
      <c r="Q11" s="19"/>
      <c r="R11" s="60"/>
      <c r="S11" s="18"/>
      <c r="T11" s="19"/>
      <c r="U11" s="19"/>
      <c r="V11" s="19"/>
      <c r="W11" s="60"/>
      <c r="X11" s="18"/>
      <c r="Y11" s="19"/>
      <c r="Z11" s="19" t="s">
        <v>7</v>
      </c>
      <c r="AA11" s="19" t="s">
        <v>11</v>
      </c>
      <c r="AB11" s="60">
        <f>SUM(X11,IF(OR(Y11="NS",Y11="DQ",Y11=""),0,IF(OR(Y11="RT",Y11="NC",Y11="B/O"),3,Y11+3)),IF(OR(Z11="NS",Z11="DQ",Z11=""),0,IF(OR(Z11="RT",Z11="NC",Z11="B/O"),3,Z11+3)),IF(OR(AA11="NS",AA11="DQ",AA11=""),0,IF(OR(AA11="RT",AA11="NC",AA11="B/O"),3,AA11+3)))</f>
        <v>3</v>
      </c>
      <c r="AC11" s="18"/>
      <c r="AD11" s="19"/>
      <c r="AE11" s="19"/>
      <c r="AF11" s="19"/>
      <c r="AG11" s="60"/>
      <c r="AH11" s="18"/>
      <c r="AI11" s="19"/>
      <c r="AJ11" s="19"/>
      <c r="AK11" s="19"/>
      <c r="AL11" s="60"/>
      <c r="AM11" s="18">
        <v>3</v>
      </c>
      <c r="AN11" s="19">
        <v>6</v>
      </c>
      <c r="AO11" s="20">
        <f>SUM(AM11,IF(OR(AN11="NS",AN11="DQ",AN11=""),0,IF(OR(AN11="RT",AN11="NC",AN11="B/O"),3,AN11+3)))</f>
        <v>12</v>
      </c>
      <c r="AP11" s="61"/>
      <c r="AQ11" s="22">
        <f t="shared" si="0"/>
        <v>15</v>
      </c>
    </row>
    <row r="13" spans="1:43" s="45" customFormat="1" x14ac:dyDescent="0.25">
      <c r="A13" s="64" t="s">
        <v>304</v>
      </c>
      <c r="B13" s="64"/>
      <c r="C13" s="64"/>
      <c r="D13" s="64"/>
      <c r="E13" s="64"/>
      <c r="F13" s="66" t="s">
        <v>14</v>
      </c>
      <c r="G13" s="67"/>
      <c r="H13" s="68"/>
      <c r="I13" s="66" t="s">
        <v>8</v>
      </c>
      <c r="J13" s="67"/>
      <c r="K13" s="67"/>
      <c r="L13" s="67"/>
      <c r="M13" s="68"/>
      <c r="N13" s="66" t="s">
        <v>165</v>
      </c>
      <c r="O13" s="67"/>
      <c r="P13" s="67"/>
      <c r="Q13" s="67"/>
      <c r="R13" s="68"/>
      <c r="S13" s="66" t="s">
        <v>325</v>
      </c>
      <c r="T13" s="67"/>
      <c r="U13" s="67"/>
      <c r="V13" s="67"/>
      <c r="W13" s="68"/>
      <c r="X13" s="66" t="s">
        <v>9</v>
      </c>
      <c r="Y13" s="67"/>
      <c r="Z13" s="67"/>
      <c r="AA13" s="67"/>
      <c r="AB13" s="68"/>
      <c r="AC13" s="66" t="s">
        <v>10</v>
      </c>
      <c r="AD13" s="67"/>
      <c r="AE13" s="67"/>
      <c r="AF13" s="67"/>
      <c r="AG13" s="68"/>
      <c r="AH13" s="66" t="s">
        <v>8</v>
      </c>
      <c r="AI13" s="67"/>
      <c r="AJ13" s="67"/>
      <c r="AK13" s="67"/>
      <c r="AL13" s="68"/>
      <c r="AM13" s="66" t="s">
        <v>13</v>
      </c>
      <c r="AN13" s="67"/>
      <c r="AO13" s="68"/>
      <c r="AP13" s="45" t="s">
        <v>6</v>
      </c>
      <c r="AQ13" s="22"/>
    </row>
    <row r="14" spans="1:43" s="17" customFormat="1" ht="24" x14ac:dyDescent="0.2">
      <c r="A14" s="17">
        <v>1</v>
      </c>
      <c r="B14" s="10" t="s">
        <v>207</v>
      </c>
      <c r="C14" s="17" t="s">
        <v>61</v>
      </c>
      <c r="D14" s="10" t="s">
        <v>9</v>
      </c>
      <c r="E14" s="10" t="s">
        <v>208</v>
      </c>
      <c r="F14" s="40">
        <v>24</v>
      </c>
      <c r="G14" s="41">
        <v>5</v>
      </c>
      <c r="H14" s="20">
        <f>1.5*SUM(IF(OR(F14="NS",F14="DQ",F14=""),0,IF(OR(F14="RT",F14="NC",F14="B/O"),3,F14+3)),IF(OR(G14="NS",G14="DQ",G14=""),0,IF(OR(G14="RT",G14="NC",G14="B/O"),3,G14+3)))</f>
        <v>52.5</v>
      </c>
      <c r="I14" s="6">
        <v>3</v>
      </c>
      <c r="J14" s="5">
        <v>19</v>
      </c>
      <c r="K14" s="5">
        <v>24</v>
      </c>
      <c r="L14" s="5" t="s">
        <v>7</v>
      </c>
      <c r="M14" s="45">
        <f>SUM(I14,IF(OR(J14="NS",J14="DQ",J14=""),0,IF(OR(J14="RT",J14="NC",J14="B/O"),3,J14+3)),IF(OR(K14="NS",K14="DQ",K14=""),0,IF(OR(K14="RT",K14="NC",K14="B/O"),3,K14+3)),IF(OR(L14="NS",L14="DQ",L14=""),0,IF(OR(L14="RT",L14="NC",L14="B/O"),3,L14+3)))</f>
        <v>55</v>
      </c>
      <c r="N14" s="6">
        <v>3</v>
      </c>
      <c r="O14" s="5">
        <v>15</v>
      </c>
      <c r="P14" s="5">
        <v>19</v>
      </c>
      <c r="Q14" s="5">
        <v>24</v>
      </c>
      <c r="R14" s="45">
        <f>SUM(N14,IF(OR(O14="NS",O14="DQ",O14=""),0,IF(OR(O14="RT",O14="NC",O14="B/O"),3,O14+3)),IF(OR(P14="NS",P14="DQ",P14=""),0,IF(OR(P14="RT",P14="NC",P14="B/O"),3,P14+3)),IF(OR(Q14="NS",Q14="DQ",Q14=""),0,IF(OR(Q14="RT",Q14="NC",Q14="B/O"),3,Q14+3)))</f>
        <v>70</v>
      </c>
      <c r="S14" s="18">
        <v>4</v>
      </c>
      <c r="T14" s="19">
        <v>9</v>
      </c>
      <c r="U14" s="19">
        <v>6</v>
      </c>
      <c r="V14" s="19">
        <v>9</v>
      </c>
      <c r="W14" s="45">
        <f>SUM(S14,IF(OR(T14="NS",T14="DQ",T14=""),0,IF(OR(T14="RT",T14="NC",T14="B/O"),3,T14+3)),IF(OR(U14="NS",U14="DQ",U14=""),0,IF(OR(U14="RT",U14="NC",U14="B/O"),3,U14+3)),IF(OR(V14="NS",V14="DQ",V14=""),0,IF(OR(V14="RT",V14="NC",V14="B/O"),3,V14+3)))</f>
        <v>37</v>
      </c>
      <c r="X14" s="18">
        <v>3</v>
      </c>
      <c r="Y14" s="19">
        <v>19</v>
      </c>
      <c r="Z14" s="19">
        <v>19</v>
      </c>
      <c r="AA14" s="19">
        <v>19</v>
      </c>
      <c r="AB14" s="45">
        <f>SUM(X14,IF(OR(Y14="NS",Y14="DQ",Y14=""),0,IF(OR(Y14="RT",Y14="NC",Y14="B/O"),3,Y14+3)),IF(OR(Z14="NS",Z14="DQ",Z14=""),0,IF(OR(Z14="RT",Z14="NC",Z14="B/O"),3,Z14+3)),IF(OR(AA14="NS",AA14="DQ",AA14=""),0,IF(OR(AA14="RT",AA14="NC",AA14="B/O"),3,AA14+3)))</f>
        <v>69</v>
      </c>
      <c r="AC14" s="18">
        <v>4</v>
      </c>
      <c r="AD14" s="19">
        <v>19</v>
      </c>
      <c r="AE14" s="19">
        <v>15</v>
      </c>
      <c r="AF14" s="19">
        <v>24</v>
      </c>
      <c r="AG14" s="45">
        <f>SUM(AC14,IF(OR(AD14="NS",AD14="DQ",AD14=""),0,IF(OR(AD14="RT",AD14="NC",AD14="B/O"),3,AD14+3)),IF(OR(AE14="NS",AE14="DQ",AE14=""),0,IF(OR(AE14="RT",AE14="NC",AE14="B/O"),3,AE14+3)),IF(OR(AF14="NS",AF14="DQ",AF14=""),0,IF(OR(AF14="RT",AF14="NC",AF14="B/O"),3,AF14+3)))</f>
        <v>71</v>
      </c>
      <c r="AH14" s="18">
        <v>4</v>
      </c>
      <c r="AI14" s="19">
        <v>24</v>
      </c>
      <c r="AJ14" s="19">
        <v>24</v>
      </c>
      <c r="AK14" s="19">
        <v>24</v>
      </c>
      <c r="AL14" s="45">
        <f>SUM(AH14,IF(OR(AI14="NS",AI14="DQ",AI14=""),0,IF(OR(AI14="RT",AI14="NC",AI14="B/O"),3,AI14+3)),IF(OR(AJ14="NS",AJ14="DQ",AJ14=""),0,IF(OR(AJ14="RT",AJ14="NC",AJ14="B/O"),3,AJ14+3)),IF(OR(AK14="NS",AK14="DQ",AK14=""),0,IF(OR(AK14="RT",AK14="NC",AK14="B/O"),3,AK14+3)))</f>
        <v>85</v>
      </c>
      <c r="AM14" s="18">
        <v>6</v>
      </c>
      <c r="AN14" s="19">
        <v>19</v>
      </c>
      <c r="AO14" s="20">
        <f>SUM(AM14,IF(OR(AN14="NS",AN14="DQ",AN14=""),0,IF(OR(AN14="RT",AN14="NC",AN14="B/O"),3,AN14+3)))</f>
        <v>28</v>
      </c>
      <c r="AQ14" s="55">
        <f t="shared" ref="AQ14:AQ28" si="1">SUM(H14,M14,R14,W14,AB14,AG14,AL14,AO14)</f>
        <v>467.5</v>
      </c>
    </row>
    <row r="15" spans="1:43" s="17" customFormat="1" x14ac:dyDescent="0.25">
      <c r="A15" s="17">
        <v>2</v>
      </c>
      <c r="B15" s="54">
        <v>24</v>
      </c>
      <c r="C15" s="17" t="s">
        <v>181</v>
      </c>
      <c r="D15" s="10" t="s">
        <v>104</v>
      </c>
      <c r="E15" s="54" t="s">
        <v>79</v>
      </c>
      <c r="F15" s="18"/>
      <c r="G15" s="19"/>
      <c r="H15" s="20"/>
      <c r="I15" s="18">
        <v>3</v>
      </c>
      <c r="J15" s="54" t="s">
        <v>5</v>
      </c>
      <c r="K15" s="54" t="s">
        <v>5</v>
      </c>
      <c r="L15" s="54" t="s">
        <v>5</v>
      </c>
      <c r="M15" s="45">
        <f>SUM(I15,IF(OR(J15="NS",J15="DQ",J15=""),0,IF(OR(J15="RT",J15="NC",J15="B/O"),3,J15+3)),IF(OR(K15="NS",K15="DQ",K15=""),0,IF(OR(K15="RT",K15="NC",K15="B/O"),3,K15+3)),IF(OR(L15="NS",L15="DQ",L15=""),0,IF(OR(L15="RT",L15="NC",L15="B/O"),3,L15+3)))</f>
        <v>3</v>
      </c>
      <c r="N15" s="18"/>
      <c r="O15" s="19"/>
      <c r="P15" s="19"/>
      <c r="Q15" s="19"/>
      <c r="R15" s="45"/>
      <c r="S15" s="18"/>
      <c r="T15" s="19"/>
      <c r="U15" s="19"/>
      <c r="V15" s="19"/>
      <c r="W15" s="45"/>
      <c r="X15" s="18"/>
      <c r="Y15" s="19">
        <v>12</v>
      </c>
      <c r="Z15" s="19">
        <v>15</v>
      </c>
      <c r="AA15" s="19">
        <v>15</v>
      </c>
      <c r="AB15" s="45">
        <f>SUM(X15,IF(OR(Y15="NS",Y15="DQ",Y15=""),0,IF(OR(Y15="RT",Y15="NC",Y15="B/O"),3,Y15+3)),IF(OR(Z15="NS",Z15="DQ",Z15=""),0,IF(OR(Z15="RT",Z15="NC",Z15="B/O"),3,Z15+3)),IF(OR(AA15="NS",AA15="DQ",AA15=""),0,IF(OR(AA15="RT",AA15="NC",AA15="B/O"),3,AA15+3)))</f>
        <v>51</v>
      </c>
      <c r="AC15" s="18">
        <v>3</v>
      </c>
      <c r="AD15" s="19">
        <v>24</v>
      </c>
      <c r="AE15" s="19">
        <v>19</v>
      </c>
      <c r="AF15" s="19" t="s">
        <v>7</v>
      </c>
      <c r="AG15" s="45">
        <f>SUM(AC15,IF(OR(AD15="NS",AD15="DQ",AD15=""),0,IF(OR(AD15="RT",AD15="NC",AD15="B/O"),3,AD15+3)),IF(OR(AE15="NS",AE15="DQ",AE15=""),0,IF(OR(AE15="RT",AE15="NC",AE15="B/O"),3,AE15+3)),IF(OR(AF15="NS",AF15="DQ",AF15=""),0,IF(OR(AF15="RT",AF15="NC",AF15="B/O"),3,AF15+3)))</f>
        <v>55</v>
      </c>
      <c r="AH15" s="18">
        <v>3</v>
      </c>
      <c r="AI15" s="19">
        <v>15</v>
      </c>
      <c r="AJ15" s="19">
        <v>15</v>
      </c>
      <c r="AK15" s="19">
        <v>19</v>
      </c>
      <c r="AL15" s="45">
        <f>SUM(AH15,IF(OR(AI15="NS",AI15="DQ",AI15=""),0,IF(OR(AI15="RT",AI15="NC",AI15="B/O"),3,AI15+3)),IF(OR(AJ15="NS",AJ15="DQ",AJ15=""),0,IF(OR(AJ15="RT",AJ15="NC",AJ15="B/O"),3,AJ15+3)),IF(OR(AK15="NS",AK15="DQ",AK15=""),0,IF(OR(AK15="RT",AK15="NC",AK15="B/O"),3,AK15+3)))</f>
        <v>61</v>
      </c>
      <c r="AM15" s="18">
        <v>4</v>
      </c>
      <c r="AN15" s="19">
        <v>9</v>
      </c>
      <c r="AO15" s="20">
        <f>SUM(AM15,IF(OR(AN15="NS",AN15="DQ",AN15=""),0,IF(OR(AN15="RT",AN15="NC",AN15="B/O"),3,AN15+3)))</f>
        <v>16</v>
      </c>
      <c r="AQ15" s="22">
        <f t="shared" si="1"/>
        <v>186</v>
      </c>
    </row>
    <row r="16" spans="1:43" s="17" customFormat="1" ht="24" x14ac:dyDescent="0.25">
      <c r="A16" s="17">
        <v>3</v>
      </c>
      <c r="B16" s="10" t="s">
        <v>203</v>
      </c>
      <c r="C16" s="17" t="s">
        <v>64</v>
      </c>
      <c r="D16" s="10" t="s">
        <v>65</v>
      </c>
      <c r="E16" s="10" t="s">
        <v>66</v>
      </c>
      <c r="F16" s="18">
        <v>15</v>
      </c>
      <c r="G16" s="19">
        <v>19</v>
      </c>
      <c r="H16" s="20">
        <f>1.5*SUM(IF(OR(F16="NS",F16="DQ",F16=""),0,IF(OR(F16="RT",F16="NC",F16="B/O"),3,F16+3)),IF(OR(G16="NS",G16="DQ",G16=""),0,IF(OR(G16="RT",G16="NC",G16="B/O"),3,G16+3)))</f>
        <v>60</v>
      </c>
      <c r="I16" s="18">
        <v>4</v>
      </c>
      <c r="J16" s="19">
        <v>24</v>
      </c>
      <c r="K16" s="19">
        <v>19</v>
      </c>
      <c r="L16" s="19">
        <v>24</v>
      </c>
      <c r="M16" s="45">
        <f>SUM(I16,IF(OR(J16="NS",J16="DQ",J16=""),0,IF(OR(J16="RT",J16="NC",J16="B/O"),3,J16+3)),IF(OR(K16="NS",K16="DQ",K16=""),0,IF(OR(K16="RT",K16="NC",K16="B/O"),3,K16+3)),IF(OR(L16="NS",L16="DQ",L16=""),0,IF(OR(L16="RT",L16="NC",L16="B/O"),3,L16+3)))</f>
        <v>80</v>
      </c>
      <c r="N16" s="18"/>
      <c r="O16" s="19"/>
      <c r="P16" s="19"/>
      <c r="Q16" s="19"/>
      <c r="R16" s="45"/>
      <c r="S16" s="18"/>
      <c r="T16" s="19"/>
      <c r="U16" s="19"/>
      <c r="V16" s="19"/>
      <c r="W16" s="45"/>
      <c r="X16" s="18"/>
      <c r="Y16" s="19"/>
      <c r="Z16" s="19"/>
      <c r="AA16" s="19"/>
      <c r="AB16" s="45"/>
      <c r="AC16" s="18"/>
      <c r="AD16" s="19"/>
      <c r="AE16" s="19"/>
      <c r="AF16" s="19"/>
      <c r="AG16" s="45"/>
      <c r="AH16" s="18"/>
      <c r="AI16" s="19"/>
      <c r="AJ16" s="19"/>
      <c r="AK16" s="19"/>
      <c r="AL16" s="45"/>
      <c r="AM16" s="18"/>
      <c r="AN16" s="19"/>
      <c r="AO16" s="20"/>
      <c r="AQ16" s="22">
        <f t="shared" si="1"/>
        <v>140</v>
      </c>
    </row>
    <row r="17" spans="1:44" s="17" customFormat="1" x14ac:dyDescent="0.25">
      <c r="A17" s="17">
        <v>4</v>
      </c>
      <c r="B17" s="17">
        <v>60</v>
      </c>
      <c r="C17" s="17" t="s">
        <v>75</v>
      </c>
      <c r="D17" s="10" t="s">
        <v>16</v>
      </c>
      <c r="E17" s="17" t="s">
        <v>72</v>
      </c>
      <c r="F17" s="18">
        <v>5</v>
      </c>
      <c r="G17" s="19">
        <v>9</v>
      </c>
      <c r="H17" s="20">
        <f>1.5*SUM(IF(OR(F17="NS",F17="DQ",F17=""),0,IF(OR(F17="RT",F17="NC",F17="B/O"),3,F17+3)),IF(OR(G17="NS",G17="DQ",G17=""),0,IF(OR(G17="RT",G17="NC",G17="B/O"),3,G17+3)))</f>
        <v>30</v>
      </c>
      <c r="I17" s="18"/>
      <c r="J17" s="54"/>
      <c r="K17" s="54"/>
      <c r="L17" s="54"/>
      <c r="M17" s="45"/>
      <c r="N17" s="18"/>
      <c r="O17" s="19"/>
      <c r="P17" s="19"/>
      <c r="Q17" s="19"/>
      <c r="R17" s="45"/>
      <c r="S17" s="18"/>
      <c r="T17" s="19"/>
      <c r="U17" s="19"/>
      <c r="V17" s="19"/>
      <c r="W17" s="45"/>
      <c r="X17" s="18">
        <v>4</v>
      </c>
      <c r="Y17" s="19" t="s">
        <v>5</v>
      </c>
      <c r="Z17" s="19">
        <v>12</v>
      </c>
      <c r="AA17" s="19">
        <v>12</v>
      </c>
      <c r="AB17" s="45">
        <f>SUM(X17,IF(OR(Y17="NS",Y17="DQ",Y17=""),0,IF(OR(Y17="RT",Y17="NC",Y17="B/O"),3,Y17+3)),IF(OR(Z17="NS",Z17="DQ",Z17=""),0,IF(OR(Z17="RT",Z17="NC",Z17="B/O"),3,Z17+3)),IF(OR(AA17="NS",AA17="DQ",AA17=""),0,IF(OR(AA17="RT",AA17="NC",AA17="B/O"),3,AA17+3)))</f>
        <v>34</v>
      </c>
      <c r="AC17" s="18">
        <v>3</v>
      </c>
      <c r="AD17" s="19">
        <v>12</v>
      </c>
      <c r="AE17" s="19">
        <v>12</v>
      </c>
      <c r="AF17" s="19">
        <v>15</v>
      </c>
      <c r="AG17" s="45">
        <f>SUM(AC17,IF(OR(AD17="NS",AD17="DQ",AD17=""),0,IF(OR(AD17="RT",AD17="NC",AD17="B/O"),3,AD17+3)),IF(OR(AE17="NS",AE17="DQ",AE17=""),0,IF(OR(AE17="RT",AE17="NC",AE17="B/O"),3,AE17+3)),IF(OR(AF17="NS",AF17="DQ",AF17=""),0,IF(OR(AF17="RT",AF17="NC",AF17="B/O"),3,AF17+3)))</f>
        <v>51</v>
      </c>
      <c r="AH17" s="18">
        <v>3</v>
      </c>
      <c r="AI17" s="19">
        <v>12</v>
      </c>
      <c r="AJ17" s="19" t="s">
        <v>5</v>
      </c>
      <c r="AK17" s="19" t="s">
        <v>5</v>
      </c>
      <c r="AL17" s="45">
        <f>SUM(AH17,IF(OR(AI17="NS",AI17="DQ",AI17=""),0,IF(OR(AI17="RT",AI17="NC",AI17="B/O"),3,AI17+3)),IF(OR(AJ17="NS",AJ17="DQ",AJ17=""),0,IF(OR(AJ17="RT",AJ17="NC",AJ17="B/O"),3,AJ17+3)),IF(OR(AK17="NS",AK17="DQ",AK17=""),0,IF(OR(AK17="RT",AK17="NC",AK17="B/O"),3,AK17+3)))</f>
        <v>18</v>
      </c>
      <c r="AM17" s="18"/>
      <c r="AN17" s="19"/>
      <c r="AO17" s="20"/>
      <c r="AQ17" s="22">
        <f t="shared" si="1"/>
        <v>133</v>
      </c>
    </row>
    <row r="18" spans="1:44" s="17" customFormat="1" x14ac:dyDescent="0.25">
      <c r="A18" s="17">
        <v>5</v>
      </c>
      <c r="B18" s="17">
        <v>141</v>
      </c>
      <c r="C18" s="17" t="s">
        <v>93</v>
      </c>
      <c r="D18" s="54" t="s">
        <v>10</v>
      </c>
      <c r="E18" s="17" t="s">
        <v>72</v>
      </c>
      <c r="F18" s="18"/>
      <c r="G18" s="19"/>
      <c r="H18" s="20"/>
      <c r="I18" s="18"/>
      <c r="J18" s="19"/>
      <c r="K18" s="19"/>
      <c r="L18" s="19"/>
      <c r="M18" s="45"/>
      <c r="N18" s="18"/>
      <c r="O18" s="54"/>
      <c r="P18" s="54">
        <v>15</v>
      </c>
      <c r="Q18" s="54">
        <v>19</v>
      </c>
      <c r="R18" s="45">
        <f>SUM(N18,IF(OR(O18="NS",O18="DQ",O18=""),0,IF(OR(O18="RT",O18="NC",O18="B/O"),3,O18+3)),IF(OR(P18="NS",P18="DQ",P18=""),0,IF(OR(P18="RT",P18="NC",P18="B/O"),3,P18+3)),IF(OR(Q18="NS",Q18="DQ",Q18=""),0,IF(OR(Q18="RT",Q18="NC",Q18="B/O"),3,Q18+3)))</f>
        <v>40</v>
      </c>
      <c r="S18" s="18"/>
      <c r="T18" s="19"/>
      <c r="U18" s="19"/>
      <c r="V18" s="19"/>
      <c r="W18" s="45"/>
      <c r="X18" s="18"/>
      <c r="Y18" s="19"/>
      <c r="Z18" s="19"/>
      <c r="AA18" s="19"/>
      <c r="AB18" s="45"/>
      <c r="AC18" s="18">
        <v>6</v>
      </c>
      <c r="AD18" s="19">
        <v>15</v>
      </c>
      <c r="AE18" s="19">
        <v>24</v>
      </c>
      <c r="AF18" s="19">
        <v>19</v>
      </c>
      <c r="AG18" s="45">
        <f>SUM(AC18,IF(OR(AD18="NS",AD18="DQ",AD18=""),0,IF(OR(AD18="RT",AD18="NC",AD18="B/O"),3,AD18+3)),IF(OR(AE18="NS",AE18="DQ",AE18=""),0,IF(OR(AE18="RT",AE18="NC",AE18="B/O"),3,AE18+3)),IF(OR(AF18="NS",AF18="DQ",AF18=""),0,IF(OR(AF18="RT",AF18="NC",AF18="B/O"),3,AF18+3)))</f>
        <v>73</v>
      </c>
      <c r="AH18" s="18"/>
      <c r="AI18" s="19"/>
      <c r="AJ18" s="19"/>
      <c r="AK18" s="19"/>
      <c r="AL18" s="45"/>
      <c r="AM18" s="18"/>
      <c r="AN18" s="19"/>
      <c r="AO18" s="20"/>
      <c r="AQ18" s="22">
        <f t="shared" si="1"/>
        <v>113</v>
      </c>
    </row>
    <row r="19" spans="1:44" s="17" customFormat="1" x14ac:dyDescent="0.25">
      <c r="A19" s="17">
        <v>6</v>
      </c>
      <c r="B19" s="17">
        <v>5</v>
      </c>
      <c r="C19" s="17" t="s">
        <v>84</v>
      </c>
      <c r="D19" s="10" t="s">
        <v>9</v>
      </c>
      <c r="E19" s="17" t="s">
        <v>79</v>
      </c>
      <c r="F19" s="18" t="s">
        <v>5</v>
      </c>
      <c r="G19" s="19" t="s">
        <v>5</v>
      </c>
      <c r="H19" s="20">
        <f>1.5*SUM(IF(OR(F19="NS",F19="DQ",F19=""),0,IF(OR(F19="RT",F19="NC",F19="B/O"),3,F19+3)),IF(OR(G19="NS",G19="DQ",G19=""),0,IF(OR(G19="RT",G19="NC",G19="B/O"),3,G19+3)))</f>
        <v>0</v>
      </c>
      <c r="I19" s="19">
        <v>3</v>
      </c>
      <c r="J19" s="17">
        <v>9</v>
      </c>
      <c r="K19" s="17">
        <v>9</v>
      </c>
      <c r="L19" s="17" t="s">
        <v>7</v>
      </c>
      <c r="M19" s="45">
        <f>SUM(I19,IF(OR(J19="NS",J19="DQ",J19=""),0,IF(OR(J19="RT",J19="NC",J19="B/O"),3,J19+3)),IF(OR(K19="NS",K19="DQ",K19=""),0,IF(OR(K19="RT",K19="NC",K19="B/O"),3,K19+3)),IF(OR(L19="NS",L19="DQ",L19=""),0,IF(OR(L19="RT",L19="NC",L19="B/O"),3,L19+3)))</f>
        <v>30</v>
      </c>
      <c r="N19" s="18"/>
      <c r="O19" s="19"/>
      <c r="P19" s="19"/>
      <c r="Q19" s="19"/>
      <c r="R19" s="45"/>
      <c r="S19" s="18"/>
      <c r="T19" s="19"/>
      <c r="U19" s="19"/>
      <c r="V19" s="19"/>
      <c r="W19" s="45"/>
      <c r="X19" s="18"/>
      <c r="Y19" s="19">
        <v>24</v>
      </c>
      <c r="Z19" s="19">
        <v>24</v>
      </c>
      <c r="AA19" s="19">
        <v>24</v>
      </c>
      <c r="AB19" s="45">
        <f>SUM(X19,IF(OR(Y19="NS",Y19="DQ",Y19=""),0,IF(OR(Y19="RT",Y19="NC",Y19="B/O"),3,Y19+3)),IF(OR(Z19="NS",Z19="DQ",Z19=""),0,IF(OR(Z19="RT",Z19="NC",Z19="B/O"),3,Z19+3)),IF(OR(AA19="NS",AA19="DQ",AA19=""),0,IF(OR(AA19="RT",AA19="NC",AA19="B/O"),3,AA19+3)))</f>
        <v>81</v>
      </c>
      <c r="AC19" s="18"/>
      <c r="AD19" s="19"/>
      <c r="AE19" s="19"/>
      <c r="AF19" s="19"/>
      <c r="AG19" s="45"/>
      <c r="AH19" s="18"/>
      <c r="AI19" s="19"/>
      <c r="AJ19" s="19"/>
      <c r="AK19" s="19"/>
      <c r="AL19" s="45"/>
      <c r="AM19" s="18"/>
      <c r="AN19" s="19"/>
      <c r="AO19" s="20"/>
      <c r="AQ19" s="22">
        <f t="shared" si="1"/>
        <v>111</v>
      </c>
    </row>
    <row r="20" spans="1:44" s="17" customFormat="1" ht="36" x14ac:dyDescent="0.25">
      <c r="A20" s="17">
        <v>7</v>
      </c>
      <c r="B20" s="17">
        <v>151</v>
      </c>
      <c r="C20" s="17" t="s">
        <v>70</v>
      </c>
      <c r="D20" s="10" t="s">
        <v>333</v>
      </c>
      <c r="E20" s="17" t="s">
        <v>72</v>
      </c>
      <c r="F20" s="18">
        <v>9</v>
      </c>
      <c r="G20" s="19">
        <v>15</v>
      </c>
      <c r="H20" s="20">
        <f>1.5*SUM(IF(OR(F20="NS",F20="DQ",F20=""),0,IF(OR(F20="RT",F20="NC",F20="B/O"),3,F20+3)),IF(OR(G20="NS",G20="DQ",G20=""),0,IF(OR(G20="RT",G20="NC",G20="B/O"),3,G20+3)))</f>
        <v>45</v>
      </c>
      <c r="I20" s="19"/>
      <c r="J20" s="50"/>
      <c r="K20" s="50"/>
      <c r="L20" s="50"/>
      <c r="M20" s="45"/>
      <c r="N20" s="18">
        <v>6</v>
      </c>
      <c r="O20" s="19">
        <v>24</v>
      </c>
      <c r="P20" s="19">
        <v>24</v>
      </c>
      <c r="Q20" s="19" t="s">
        <v>7</v>
      </c>
      <c r="R20" s="45">
        <f>SUM(N20,IF(OR(O20="NS",O20="DQ",O20=""),0,IF(OR(O20="RT",O20="NC",O20="B/O"),3,O20+3)),IF(OR(P20="NS",P20="DQ",P20=""),0,IF(OR(P20="RT",P20="NC",P20="B/O"),3,P20+3)),IF(OR(Q20="NS",Q20="DQ",Q20=""),0,IF(OR(Q20="RT",Q20="NC",Q20="B/O"),3,Q20+3)))</f>
        <v>63</v>
      </c>
      <c r="S20" s="18"/>
      <c r="T20" s="19"/>
      <c r="U20" s="19"/>
      <c r="V20" s="19"/>
      <c r="W20" s="45"/>
      <c r="X20" s="18"/>
      <c r="Y20" s="19"/>
      <c r="Z20" s="19"/>
      <c r="AA20" s="19"/>
      <c r="AB20" s="45"/>
      <c r="AC20" s="18"/>
      <c r="AD20" s="19"/>
      <c r="AE20" s="19"/>
      <c r="AF20" s="19"/>
      <c r="AG20" s="45"/>
      <c r="AH20" s="18"/>
      <c r="AI20" s="19"/>
      <c r="AJ20" s="19"/>
      <c r="AK20" s="19"/>
      <c r="AL20" s="45"/>
      <c r="AM20" s="18"/>
      <c r="AN20" s="19"/>
      <c r="AO20" s="20"/>
      <c r="AQ20" s="22">
        <f t="shared" si="1"/>
        <v>108</v>
      </c>
    </row>
    <row r="21" spans="1:44" s="17" customFormat="1" x14ac:dyDescent="0.25">
      <c r="A21" s="17">
        <v>8</v>
      </c>
      <c r="B21" s="17">
        <v>82</v>
      </c>
      <c r="C21" s="17" t="s">
        <v>67</v>
      </c>
      <c r="D21" s="10" t="s">
        <v>68</v>
      </c>
      <c r="E21" s="17" t="s">
        <v>63</v>
      </c>
      <c r="F21" s="18">
        <v>12</v>
      </c>
      <c r="G21" s="19">
        <v>12</v>
      </c>
      <c r="H21" s="20">
        <f>1.5*SUM(IF(OR(F21="NS",F21="DQ",F21=""),0,IF(OR(F21="RT",F21="NC",F21="B/O"),3,F21+3)),IF(OR(G21="NS",G21="DQ",G21=""),0,IF(OR(G21="RT",G21="NC",G21="B/O"),3,G21+3)))</f>
        <v>45</v>
      </c>
      <c r="I21" s="19">
        <v>3</v>
      </c>
      <c r="J21" s="19">
        <v>15</v>
      </c>
      <c r="K21" s="19">
        <v>15</v>
      </c>
      <c r="L21" s="19">
        <v>15</v>
      </c>
      <c r="M21" s="45">
        <f>SUM(I21,IF(OR(J21="NS",J21="DQ",J21=""),0,IF(OR(J21="RT",J21="NC",J21="B/O"),3,J21+3)),IF(OR(K21="NS",K21="DQ",K21=""),0,IF(OR(K21="RT",K21="NC",K21="B/O"),3,K21+3)),IF(OR(L21="NS",L21="DQ",L21=""),0,IF(OR(L21="RT",L21="NC",L21="B/O"),3,L21+3)))</f>
        <v>57</v>
      </c>
      <c r="N21" s="18"/>
      <c r="O21" s="19"/>
      <c r="P21" s="19"/>
      <c r="Q21" s="19"/>
      <c r="R21" s="45"/>
      <c r="S21" s="18"/>
      <c r="T21" s="19"/>
      <c r="U21" s="19"/>
      <c r="V21" s="19"/>
      <c r="W21" s="45"/>
      <c r="X21" s="18"/>
      <c r="Y21" s="19"/>
      <c r="Z21" s="19"/>
      <c r="AA21" s="19"/>
      <c r="AB21" s="45"/>
      <c r="AC21" s="18"/>
      <c r="AD21" s="19"/>
      <c r="AE21" s="19"/>
      <c r="AF21" s="19"/>
      <c r="AG21" s="45"/>
      <c r="AH21" s="18"/>
      <c r="AI21" s="19"/>
      <c r="AJ21" s="19"/>
      <c r="AK21" s="19"/>
      <c r="AL21" s="45"/>
      <c r="AM21" s="18"/>
      <c r="AN21" s="19"/>
      <c r="AO21" s="20"/>
      <c r="AQ21" s="22">
        <f t="shared" si="1"/>
        <v>102</v>
      </c>
    </row>
    <row r="22" spans="1:44" s="17" customFormat="1" x14ac:dyDescent="0.25">
      <c r="A22" s="17">
        <v>9</v>
      </c>
      <c r="B22" s="17">
        <v>81</v>
      </c>
      <c r="C22" s="17" t="s">
        <v>233</v>
      </c>
      <c r="D22" s="10" t="s">
        <v>9</v>
      </c>
      <c r="E22" s="17" t="s">
        <v>180</v>
      </c>
      <c r="F22" s="18"/>
      <c r="G22" s="19"/>
      <c r="H22" s="20"/>
      <c r="I22" s="19"/>
      <c r="J22" s="19"/>
      <c r="K22" s="19"/>
      <c r="L22" s="19"/>
      <c r="M22" s="45"/>
      <c r="N22" s="18"/>
      <c r="O22" s="19"/>
      <c r="P22" s="19"/>
      <c r="Q22" s="19"/>
      <c r="R22" s="45"/>
      <c r="S22" s="18"/>
      <c r="T22" s="19"/>
      <c r="U22" s="19"/>
      <c r="V22" s="19"/>
      <c r="W22" s="45"/>
      <c r="X22" s="18"/>
      <c r="Y22" s="19"/>
      <c r="Z22" s="19"/>
      <c r="AA22" s="19"/>
      <c r="AB22" s="45"/>
      <c r="AC22" s="18"/>
      <c r="AD22" s="19"/>
      <c r="AE22" s="19"/>
      <c r="AF22" s="19"/>
      <c r="AG22" s="45"/>
      <c r="AH22" s="18">
        <v>6</v>
      </c>
      <c r="AI22" s="19">
        <v>19</v>
      </c>
      <c r="AJ22" s="19">
        <v>19</v>
      </c>
      <c r="AK22" s="19">
        <v>15</v>
      </c>
      <c r="AL22" s="45">
        <f>SUM(AH22,IF(OR(AI22="NS",AI22="DQ",AI22=""),0,IF(OR(AI22="RT",AI22="NC",AI22="B/O"),3,AI22+3)),IF(OR(AJ22="NS",AJ22="DQ",AJ22=""),0,IF(OR(AJ22="RT",AJ22="NC",AJ22="B/O"),3,AJ22+3)),IF(OR(AK22="NS",AK22="DQ",AK22=""),0,IF(OR(AK22="RT",AK22="NC",AK22="B/O"),3,AK22+3)))</f>
        <v>68</v>
      </c>
      <c r="AM22" s="18">
        <v>3</v>
      </c>
      <c r="AN22" s="19">
        <v>24</v>
      </c>
      <c r="AO22" s="20">
        <f>SUM(AM22,IF(OR(AN22="NS",AN22="DQ",AN22=""),0,IF(OR(AN22="RT",AN22="NC",AN22="B/O"),3,AN22+3)))</f>
        <v>30</v>
      </c>
      <c r="AQ22" s="22">
        <f t="shared" si="1"/>
        <v>98</v>
      </c>
    </row>
    <row r="23" spans="1:44" s="17" customFormat="1" x14ac:dyDescent="0.25">
      <c r="A23" s="17">
        <v>10</v>
      </c>
      <c r="B23" s="17">
        <v>184</v>
      </c>
      <c r="C23" s="17" t="s">
        <v>209</v>
      </c>
      <c r="D23" s="10" t="s">
        <v>97</v>
      </c>
      <c r="E23" s="17" t="s">
        <v>92</v>
      </c>
      <c r="F23" s="18"/>
      <c r="G23" s="19"/>
      <c r="H23" s="20"/>
      <c r="I23" s="19">
        <v>3</v>
      </c>
      <c r="J23" s="61">
        <v>12</v>
      </c>
      <c r="K23" s="61">
        <v>12</v>
      </c>
      <c r="L23" s="61">
        <v>19</v>
      </c>
      <c r="M23" s="45">
        <f>SUM(I23,IF(OR(J23="NS",J23="DQ",J23=""),0,IF(OR(J23="RT",J23="NC",J23="B/O"),3,J23+3)),IF(OR(K23="NS",K23="DQ",K23=""),0,IF(OR(K23="RT",K23="NC",K23="B/O"),3,K23+3)),IF(OR(L23="NS",L23="DQ",L23=""),0,IF(OR(L23="RT",L23="NC",L23="B/O"),3,L23+3)))</f>
        <v>55</v>
      </c>
      <c r="N23" s="18">
        <v>4</v>
      </c>
      <c r="O23" s="19">
        <v>19</v>
      </c>
      <c r="P23" s="19" t="s">
        <v>5</v>
      </c>
      <c r="Q23" s="19" t="s">
        <v>5</v>
      </c>
      <c r="R23" s="45">
        <f>SUM(N23,IF(OR(O23="NS",O23="DQ",O23=""),0,IF(OR(O23="RT",O23="NC",O23="B/O"),3,O23+3)),IF(OR(P23="NS",P23="DQ",P23=""),0,IF(OR(P23="RT",P23="NC",P23="B/O"),3,P23+3)),IF(OR(Q23="NS",Q23="DQ",Q23=""),0,IF(OR(Q23="RT",Q23="NC",Q23="B/O"),3,Q23+3)))</f>
        <v>26</v>
      </c>
      <c r="S23" s="18">
        <v>3</v>
      </c>
      <c r="T23" s="19">
        <v>6</v>
      </c>
      <c r="U23" s="19"/>
      <c r="V23" s="19"/>
      <c r="W23" s="45">
        <f>SUM(S23,IF(OR(T23="NS",T23="DQ",T23=""),0,IF(OR(T23="RT",T23="NC",T23="B/O"),3,T23+3)),IF(OR(U23="NS",U23="DQ",U23=""),0,IF(OR(U23="RT",U23="NC",U23="B/O"),3,U23+3)),IF(OR(V23="NS",V23="DQ",V23=""),0,IF(OR(V23="RT",V23="NC",V23="B/O"),3,V23+3)))</f>
        <v>12</v>
      </c>
      <c r="X23" s="18"/>
      <c r="Y23" s="19"/>
      <c r="Z23" s="19"/>
      <c r="AA23" s="19"/>
      <c r="AB23" s="45"/>
      <c r="AC23" s="18"/>
      <c r="AD23" s="19"/>
      <c r="AE23" s="19"/>
      <c r="AF23" s="19"/>
      <c r="AG23" s="45"/>
      <c r="AH23" s="18"/>
      <c r="AI23" s="19"/>
      <c r="AJ23" s="19"/>
      <c r="AK23" s="19"/>
      <c r="AL23" s="45"/>
      <c r="AM23" s="18"/>
      <c r="AN23" s="19"/>
      <c r="AO23" s="20"/>
      <c r="AQ23" s="22">
        <f t="shared" si="1"/>
        <v>93</v>
      </c>
    </row>
    <row r="24" spans="1:44" s="17" customFormat="1" x14ac:dyDescent="0.25">
      <c r="A24" s="17">
        <v>11</v>
      </c>
      <c r="B24" s="17">
        <v>94</v>
      </c>
      <c r="C24" s="17" t="s">
        <v>213</v>
      </c>
      <c r="D24" s="10" t="s">
        <v>97</v>
      </c>
      <c r="E24" s="17" t="s">
        <v>214</v>
      </c>
      <c r="F24" s="18"/>
      <c r="G24" s="19"/>
      <c r="H24" s="20"/>
      <c r="I24" s="18"/>
      <c r="J24" s="50"/>
      <c r="K24" s="50"/>
      <c r="L24" s="50">
        <v>12</v>
      </c>
      <c r="M24" s="45">
        <f>SUM(I24,IF(OR(J24="NS",J24="DQ",J24=""),0,IF(OR(J24="RT",J24="NC",J24="B/O"),3,J24+3)),IF(OR(K24="NS",K24="DQ",K24=""),0,IF(OR(K24="RT",K24="NC",K24="B/O"),3,K24+3)),IF(OR(L24="NS",L24="DQ",L24=""),0,IF(OR(L24="RT",L24="NC",L24="B/O"),3,L24+3)))</f>
        <v>15</v>
      </c>
      <c r="N24" s="18">
        <v>3</v>
      </c>
      <c r="O24" s="19">
        <v>12</v>
      </c>
      <c r="P24" s="19" t="s">
        <v>7</v>
      </c>
      <c r="Q24" s="19" t="s">
        <v>5</v>
      </c>
      <c r="R24" s="45">
        <f>SUM(N24,IF(OR(O24="NS",O24="DQ",O24=""),0,IF(OR(O24="RT",O24="NC",O24="B/O"),3,O24+3)),IF(OR(P24="NS",P24="DQ",P24=""),0,IF(OR(P24="RT",P24="NC",P24="B/O"),3,P24+3)),IF(OR(Q24="NS",Q24="DQ",Q24=""),0,IF(OR(Q24="RT",Q24="NC",Q24="B/O"),3,Q24+3)))</f>
        <v>21</v>
      </c>
      <c r="S24" s="18">
        <v>3</v>
      </c>
      <c r="T24" s="19">
        <v>3</v>
      </c>
      <c r="U24" s="19">
        <v>3</v>
      </c>
      <c r="V24" s="19" t="s">
        <v>7</v>
      </c>
      <c r="W24" s="45">
        <f>SUM(S24,IF(OR(T24="NS",T24="DQ",T24=""),0,IF(OR(T24="RT",T24="NC",T24="B/O"),3,T24+3)),IF(OR(U24="NS",U24="DQ",U24=""),0,IF(OR(U24="RT",U24="NC",U24="B/O"),3,U24+3)),IF(OR(V24="NS",V24="DQ",V24=""),0,IF(OR(V24="RT",V24="NC",V24="B/O"),3,V24+3)))</f>
        <v>18</v>
      </c>
      <c r="X24" s="18"/>
      <c r="Y24" s="19">
        <v>9</v>
      </c>
      <c r="Z24" s="19" t="s">
        <v>7</v>
      </c>
      <c r="AA24" s="19" t="s">
        <v>7</v>
      </c>
      <c r="AB24" s="45">
        <f>SUM(X24,IF(OR(Y24="NS",Y24="DQ",Y24=""),0,IF(OR(Y24="RT",Y24="NC",Y24="B/O"),3,Y24+3)),IF(OR(Z24="NS",Z24="DQ",Z24=""),0,IF(OR(Z24="RT",Z24="NC",Z24="B/O"),3,Z24+3)),IF(OR(AA24="NS",AA24="DQ",AA24=""),0,IF(OR(AA24="RT",AA24="NC",AA24="B/O"),3,AA24+3)))</f>
        <v>18</v>
      </c>
      <c r="AC24" s="18"/>
      <c r="AD24" s="19"/>
      <c r="AE24" s="19"/>
      <c r="AF24" s="19"/>
      <c r="AG24" s="45"/>
      <c r="AH24" s="18"/>
      <c r="AI24" s="19"/>
      <c r="AJ24" s="19"/>
      <c r="AK24" s="19"/>
      <c r="AL24" s="45"/>
      <c r="AM24" s="18">
        <v>3</v>
      </c>
      <c r="AN24" s="19">
        <v>15</v>
      </c>
      <c r="AO24" s="20">
        <f>SUM(AM24,IF(OR(AN24="NS",AN24="DQ",AN24=""),0,IF(OR(AN24="RT",AN24="NC",AN24="B/O"),3,AN24+3)))</f>
        <v>21</v>
      </c>
      <c r="AQ24" s="22">
        <f t="shared" si="1"/>
        <v>93</v>
      </c>
    </row>
    <row r="25" spans="1:44" s="17" customFormat="1" x14ac:dyDescent="0.25">
      <c r="A25" s="17">
        <v>12</v>
      </c>
      <c r="B25" s="17">
        <v>2</v>
      </c>
      <c r="C25" s="17" t="s">
        <v>62</v>
      </c>
      <c r="D25" s="61" t="s">
        <v>9</v>
      </c>
      <c r="E25" s="17" t="s">
        <v>63</v>
      </c>
      <c r="F25" s="18">
        <v>19</v>
      </c>
      <c r="G25" s="19">
        <v>24</v>
      </c>
      <c r="H25" s="20">
        <f>1.5*SUM(IF(OR(F25="NS",F25="DQ",F25=""),0,IF(OR(F25="RT",F25="NC",F25="B/O"),3,F25+3)),IF(OR(G25="NS",G25="DQ",G25=""),0,IF(OR(G25="RT",G25="NC",G25="B/O"),3,G25+3)))</f>
        <v>73.5</v>
      </c>
      <c r="I25" s="18">
        <v>6</v>
      </c>
      <c r="J25" s="19"/>
      <c r="K25" s="19"/>
      <c r="L25" s="19"/>
      <c r="M25" s="45">
        <f>SUM(I25,IF(OR(J25="NS",J25="DQ",J25=""),0,IF(OR(J25="RT",J25="NC",J25="B/O"),3,J25+3)),IF(OR(K25="NS",K25="DQ",K25=""),0,IF(OR(K25="RT",K25="NC",K25="B/O"),3,K25+3)),IF(OR(L25="NS",L25="DQ",L25=""),0,IF(OR(L25="RT",L25="NC",L25="B/O"),3,L25+3)))</f>
        <v>6</v>
      </c>
      <c r="N25" s="18"/>
      <c r="O25" s="19"/>
      <c r="P25" s="19"/>
      <c r="Q25" s="19"/>
      <c r="R25" s="45"/>
      <c r="S25" s="18"/>
      <c r="T25" s="19"/>
      <c r="U25" s="19"/>
      <c r="V25" s="19"/>
      <c r="W25" s="45"/>
      <c r="X25" s="18"/>
      <c r="Y25" s="19"/>
      <c r="Z25" s="19"/>
      <c r="AA25" s="19"/>
      <c r="AB25" s="45"/>
      <c r="AC25" s="18"/>
      <c r="AD25" s="19"/>
      <c r="AE25" s="19"/>
      <c r="AF25" s="19"/>
      <c r="AG25" s="45"/>
      <c r="AH25" s="18"/>
      <c r="AI25" s="19"/>
      <c r="AJ25" s="19"/>
      <c r="AK25" s="19"/>
      <c r="AL25" s="45"/>
      <c r="AM25" s="18"/>
      <c r="AN25" s="19"/>
      <c r="AO25" s="20"/>
      <c r="AQ25" s="22">
        <f t="shared" si="1"/>
        <v>79.5</v>
      </c>
    </row>
    <row r="26" spans="1:44" s="17" customFormat="1" x14ac:dyDescent="0.25">
      <c r="A26" s="17">
        <v>13</v>
      </c>
      <c r="B26" s="17">
        <v>266</v>
      </c>
      <c r="C26" s="17" t="s">
        <v>73</v>
      </c>
      <c r="D26" s="10" t="s">
        <v>8</v>
      </c>
      <c r="E26" s="17" t="s">
        <v>74</v>
      </c>
      <c r="F26" s="18">
        <v>7</v>
      </c>
      <c r="G26" s="19">
        <v>7</v>
      </c>
      <c r="H26" s="20">
        <f>1.5*SUM(IF(OR(F26="NS",F26="DQ",F26=""),0,IF(OR(F26="RT",F26="NC",F26="B/O"),3,F26+3)),IF(OR(G26="NS",G26="DQ",G26=""),0,IF(OR(G26="RT",G26="NC",G26="B/O"),3,G26+3)))</f>
        <v>30</v>
      </c>
      <c r="I26" s="18"/>
      <c r="J26" s="19"/>
      <c r="K26" s="19"/>
      <c r="L26" s="19"/>
      <c r="M26" s="47"/>
      <c r="N26" s="18"/>
      <c r="O26" s="19"/>
      <c r="P26" s="19"/>
      <c r="Q26" s="19"/>
      <c r="R26" s="47"/>
      <c r="S26" s="18"/>
      <c r="T26" s="19"/>
      <c r="U26" s="19"/>
      <c r="V26" s="19"/>
      <c r="W26" s="47"/>
      <c r="X26" s="18"/>
      <c r="Y26" s="19"/>
      <c r="Z26" s="19"/>
      <c r="AA26" s="19"/>
      <c r="AB26" s="47"/>
      <c r="AC26" s="18"/>
      <c r="AD26" s="19"/>
      <c r="AE26" s="19"/>
      <c r="AF26" s="19"/>
      <c r="AG26" s="47"/>
      <c r="AH26" s="18">
        <v>0</v>
      </c>
      <c r="AI26" s="19" t="s">
        <v>5</v>
      </c>
      <c r="AJ26" s="19">
        <v>12</v>
      </c>
      <c r="AK26" s="19" t="s">
        <v>5</v>
      </c>
      <c r="AL26" s="47">
        <f>SUM(AH26,IF(OR(AI26="NS",AI26="DQ",AI26=""),0,IF(OR(AI26="RT",AI26="NC",AI26="B/O"),3,AI26+3)),IF(OR(AJ26="NS",AJ26="DQ",AJ26=""),0,IF(OR(AJ26="RT",AJ26="NC",AJ26="B/O"),3,AJ26+3)),IF(OR(AK26="NS",AK26="DQ",AK26=""),0,IF(OR(AK26="RT",AK26="NC",AK26="B/O"),3,AK26+3)))</f>
        <v>15</v>
      </c>
      <c r="AM26" s="18">
        <v>3</v>
      </c>
      <c r="AN26" s="19">
        <v>12</v>
      </c>
      <c r="AO26" s="20">
        <f>SUM(AM26,IF(OR(AN26="NS",AN26="DQ",AN26=""),0,IF(OR(AN26="RT",AN26="NC",AN26="B/O"),3,AN26+3)))</f>
        <v>18</v>
      </c>
      <c r="AQ26" s="22">
        <f t="shared" si="1"/>
        <v>63</v>
      </c>
    </row>
    <row r="27" spans="1:44" s="54" customFormat="1" ht="24" x14ac:dyDescent="0.25">
      <c r="A27" s="54">
        <v>14</v>
      </c>
      <c r="B27" s="54">
        <v>95</v>
      </c>
      <c r="C27" s="54" t="s">
        <v>185</v>
      </c>
      <c r="D27" s="10" t="s">
        <v>215</v>
      </c>
      <c r="E27" s="54" t="s">
        <v>186</v>
      </c>
      <c r="F27" s="18"/>
      <c r="G27" s="19"/>
      <c r="H27" s="20"/>
      <c r="I27" s="18"/>
      <c r="J27" s="19"/>
      <c r="K27" s="19"/>
      <c r="L27" s="19"/>
      <c r="M27" s="53"/>
      <c r="N27" s="18"/>
      <c r="O27" s="19"/>
      <c r="P27" s="19"/>
      <c r="Q27" s="19"/>
      <c r="R27" s="53"/>
      <c r="S27" s="18"/>
      <c r="T27" s="19"/>
      <c r="U27" s="19">
        <v>9</v>
      </c>
      <c r="V27" s="19">
        <v>6</v>
      </c>
      <c r="W27" s="53">
        <f>SUM(S27,IF(OR(T27="NS",T27="DQ",T27=""),0,IF(OR(T27="RT",T27="NC",T27="B/O"),3,T27+3)),IF(OR(U27="NS",U27="DQ",U27=""),0,IF(OR(U27="RT",U27="NC",U27="B/O"),3,U27+3)),IF(OR(V27="NS",V27="DQ",V27=""),0,IF(OR(V27="RT",V27="NC",V27="B/O"),3,V27+3)))</f>
        <v>21</v>
      </c>
      <c r="X27" s="18"/>
      <c r="Y27" s="19">
        <v>15</v>
      </c>
      <c r="Z27" s="19" t="s">
        <v>7</v>
      </c>
      <c r="AA27" s="19" t="s">
        <v>5</v>
      </c>
      <c r="AB27" s="53">
        <f>SUM(X27,IF(OR(Y27="NS",Y27="DQ",Y27=""),0,IF(OR(Y27="RT",Y27="NC",Y27="B/O"),3,Y27+3)),IF(OR(Z27="NS",Z27="DQ",Z27=""),0,IF(OR(Z27="RT",Z27="NC",Z27="B/O"),3,Z27+3)),IF(OR(AA27="NS",AA27="DQ",AA27=""),0,IF(OR(AA27="RT",AA27="NC",AA27="B/O"),3,AA27+3)))</f>
        <v>21</v>
      </c>
      <c r="AC27" s="18"/>
      <c r="AD27" s="19"/>
      <c r="AE27" s="19"/>
      <c r="AF27" s="19"/>
      <c r="AG27" s="53"/>
      <c r="AH27" s="18"/>
      <c r="AI27" s="19"/>
      <c r="AJ27" s="19"/>
      <c r="AK27" s="19"/>
      <c r="AL27" s="53"/>
      <c r="AM27" s="18"/>
      <c r="AN27" s="19"/>
      <c r="AO27" s="20"/>
      <c r="AQ27" s="22">
        <f t="shared" si="1"/>
        <v>42</v>
      </c>
    </row>
    <row r="28" spans="1:44" ht="24" x14ac:dyDescent="0.2">
      <c r="A28" s="54">
        <v>15</v>
      </c>
      <c r="B28" s="54">
        <v>3</v>
      </c>
      <c r="C28" s="54" t="s">
        <v>80</v>
      </c>
      <c r="D28" s="10" t="s">
        <v>152</v>
      </c>
      <c r="E28" s="54" t="s">
        <v>81</v>
      </c>
      <c r="F28" s="18"/>
      <c r="G28" s="19"/>
      <c r="H28" s="20"/>
      <c r="I28" s="54"/>
      <c r="J28" s="54"/>
      <c r="K28" s="54"/>
      <c r="L28" s="54"/>
      <c r="M28" s="53"/>
      <c r="N28" s="18"/>
      <c r="O28" s="19"/>
      <c r="P28" s="19"/>
      <c r="Q28" s="19"/>
      <c r="R28" s="53"/>
      <c r="S28" s="18"/>
      <c r="T28" s="19"/>
      <c r="U28" s="19"/>
      <c r="V28" s="19"/>
      <c r="W28" s="53"/>
      <c r="X28" s="18"/>
      <c r="Y28" s="19"/>
      <c r="Z28" s="19"/>
      <c r="AA28" s="19"/>
      <c r="AB28" s="53"/>
      <c r="AC28" s="18"/>
      <c r="AD28" s="19"/>
      <c r="AE28" s="19"/>
      <c r="AF28" s="19"/>
      <c r="AG28" s="53"/>
      <c r="AH28" s="18"/>
      <c r="AI28" s="19" t="s">
        <v>7</v>
      </c>
      <c r="AJ28" s="19" t="s">
        <v>7</v>
      </c>
      <c r="AK28" s="19" t="s">
        <v>5</v>
      </c>
      <c r="AL28" s="53">
        <f>SUM(AH28,IF(OR(AI28="NS",AI28="DQ",AI28=""),0,IF(OR(AI28="RT",AI28="NC",AI28="B/O"),3,AI28+3)),IF(OR(AJ28="NS",AJ28="DQ",AJ28=""),0,IF(OR(AJ28="RT",AJ28="NC",AJ28="B/O"),3,AJ28+3)),IF(OR(AK28="NS",AK28="DQ",AK28=""),0,IF(OR(AK28="RT",AK28="NC",AK28="B/O"),3,AK28+3)))</f>
        <v>6</v>
      </c>
      <c r="AM28" s="18"/>
      <c r="AN28" s="19"/>
      <c r="AO28" s="20"/>
      <c r="AP28" s="54"/>
      <c r="AQ28" s="22">
        <f t="shared" si="1"/>
        <v>6</v>
      </c>
      <c r="AR28" s="54"/>
    </row>
    <row r="30" spans="1:44" s="45" customFormat="1" ht="12.75" thickBot="1" x14ac:dyDescent="0.3">
      <c r="A30" s="64" t="s">
        <v>307</v>
      </c>
      <c r="B30" s="64"/>
      <c r="C30" s="64"/>
      <c r="D30" s="64"/>
      <c r="E30" s="64"/>
      <c r="F30" s="66" t="s">
        <v>14</v>
      </c>
      <c r="G30" s="67"/>
      <c r="H30" s="68"/>
      <c r="I30" s="66" t="s">
        <v>8</v>
      </c>
      <c r="J30" s="67"/>
      <c r="K30" s="67"/>
      <c r="L30" s="67"/>
      <c r="M30" s="68"/>
      <c r="N30" s="66" t="s">
        <v>165</v>
      </c>
      <c r="O30" s="67"/>
      <c r="P30" s="67"/>
      <c r="Q30" s="67"/>
      <c r="R30" s="68"/>
      <c r="S30" s="66" t="s">
        <v>325</v>
      </c>
      <c r="T30" s="67"/>
      <c r="U30" s="67"/>
      <c r="V30" s="67"/>
      <c r="W30" s="68"/>
      <c r="X30" s="66" t="s">
        <v>9</v>
      </c>
      <c r="Y30" s="67"/>
      <c r="Z30" s="67"/>
      <c r="AA30" s="67"/>
      <c r="AB30" s="68"/>
      <c r="AC30" s="66" t="s">
        <v>10</v>
      </c>
      <c r="AD30" s="67"/>
      <c r="AE30" s="67"/>
      <c r="AF30" s="67"/>
      <c r="AG30" s="68"/>
      <c r="AH30" s="66" t="s">
        <v>8</v>
      </c>
      <c r="AI30" s="67"/>
      <c r="AJ30" s="67"/>
      <c r="AK30" s="67"/>
      <c r="AL30" s="68"/>
      <c r="AM30" s="66" t="s">
        <v>13</v>
      </c>
      <c r="AN30" s="67"/>
      <c r="AO30" s="68"/>
      <c r="AP30" s="45" t="s">
        <v>6</v>
      </c>
      <c r="AQ30" s="22"/>
    </row>
    <row r="31" spans="1:44" s="17" customFormat="1" ht="12.75" thickBot="1" x14ac:dyDescent="0.3">
      <c r="A31" s="17">
        <v>1</v>
      </c>
      <c r="B31" s="17">
        <v>32</v>
      </c>
      <c r="C31" s="17" t="s">
        <v>86</v>
      </c>
      <c r="D31" s="10" t="s">
        <v>8</v>
      </c>
      <c r="E31" s="17" t="s">
        <v>87</v>
      </c>
      <c r="F31" s="18">
        <v>24</v>
      </c>
      <c r="G31" s="19">
        <v>19</v>
      </c>
      <c r="H31" s="20">
        <f>1.5*SUM(IF(OR(F31="NS",F31="DQ",F31=""),0,IF(OR(F31="RT",F31="NC",F31="B/O"),3,F31+3)),IF(OR(G31="NS",G31="DQ",G31=""),0,IF(OR(G31="RT",G31="NC",G31="B/O"),3,G31+3)))</f>
        <v>73.5</v>
      </c>
      <c r="I31" s="18">
        <v>4</v>
      </c>
      <c r="J31" s="19">
        <v>24</v>
      </c>
      <c r="K31" s="19">
        <v>24</v>
      </c>
      <c r="L31" s="19">
        <v>24</v>
      </c>
      <c r="M31" s="45">
        <f>SUM(I31,IF(OR(J31="NS",J31="DQ",J31=""),0,IF(OR(J31="RT",J31="NC",J31="B/O"),3,J31+3)),IF(OR(K31="NS",K31="DQ",K31=""),0,IF(OR(K31="RT",K31="NC",K31="B/O"),3,K31+3)),IF(OR(L31="NS",L31="DQ",L31=""),0,IF(OR(L31="RT",L31="NC",L31="B/O"),3,L31+3)))</f>
        <v>85</v>
      </c>
      <c r="N31" s="18">
        <v>3</v>
      </c>
      <c r="O31" s="19">
        <v>24</v>
      </c>
      <c r="P31" s="19">
        <v>24</v>
      </c>
      <c r="Q31" s="19">
        <v>24</v>
      </c>
      <c r="R31" s="45">
        <f t="shared" ref="R31:R37" si="2">SUM(N31,IF(OR(O31="NS",O31="DQ",O31=""),0,IF(OR(O31="RT",O31="NC",O31="B/O"),3,O31+3)),IF(OR(P31="NS",P31="DQ",P31=""),0,IF(OR(P31="RT",P31="NC",P31="B/O"),3,P31+3)),IF(OR(Q31="NS",Q31="DQ",Q31=""),0,IF(OR(Q31="RT",Q31="NC",Q31="B/O"),3,Q31+3)))</f>
        <v>84</v>
      </c>
      <c r="S31" s="18">
        <v>4</v>
      </c>
      <c r="T31" s="19">
        <v>24</v>
      </c>
      <c r="U31" s="19">
        <v>24</v>
      </c>
      <c r="V31" s="19">
        <v>24</v>
      </c>
      <c r="W31" s="45">
        <f>SUM(S31,IF(OR(T31="NS",T31="DQ",T31=""),0,IF(OR(T31="RT",T31="NC",T31="B/O"),3,T31+3)),IF(OR(U31="NS",U31="DQ",U31=""),0,IF(OR(U31="RT",U31="NC",U31="B/O"),3,U31+3)),IF(OR(V31="NS",V31="DQ",V31=""),0,IF(OR(V31="RT",V31="NC",V31="B/O"),3,V31+3)))</f>
        <v>85</v>
      </c>
      <c r="X31" s="18">
        <v>4</v>
      </c>
      <c r="Y31" s="19">
        <v>24</v>
      </c>
      <c r="Z31" s="19">
        <v>24</v>
      </c>
      <c r="AA31" s="19">
        <v>19</v>
      </c>
      <c r="AB31" s="45">
        <f>SUM(X31,IF(OR(Y31="NS",Y31="DQ",Y31=""),0,IF(OR(Y31="RT",Y31="NC",Y31="B/O"),3,Y31+3)),IF(OR(Z31="NS",Z31="DQ",Z31=""),0,IF(OR(Z31="RT",Z31="NC",Z31="B/O"),3,Z31+3)),IF(OR(AA31="NS",AA31="DQ",AA31=""),0,IF(OR(AA31="RT",AA31="NC",AA31="B/O"),3,AA31+3)))</f>
        <v>80</v>
      </c>
      <c r="AC31" s="18"/>
      <c r="AD31" s="19"/>
      <c r="AE31" s="19"/>
      <c r="AF31" s="19"/>
      <c r="AG31" s="45"/>
      <c r="AH31" s="18">
        <v>4</v>
      </c>
      <c r="AI31" s="19">
        <v>9</v>
      </c>
      <c r="AJ31" s="19">
        <v>24</v>
      </c>
      <c r="AK31" s="19">
        <v>24</v>
      </c>
      <c r="AL31" s="45">
        <f>SUM(AH31,IF(OR(AI31="NS",AI31="DQ",AI31=""),0,IF(OR(AI31="RT",AI31="NC",AI31="B/O"),3,AI31+3)),IF(OR(AJ31="NS",AJ31="DQ",AJ31=""),0,IF(OR(AJ31="RT",AJ31="NC",AJ31="B/O"),3,AJ31+3)),IF(OR(AK31="NS",AK31="DQ",AK31=""),0,IF(OR(AK31="RT",AK31="NC",AK31="B/O"),3,AK31+3)))</f>
        <v>70</v>
      </c>
      <c r="AM31" s="18">
        <v>6</v>
      </c>
      <c r="AN31" s="19">
        <v>24</v>
      </c>
      <c r="AO31" s="20">
        <f>SUM(AM31,IF(OR(AN31="NS",AN31="DQ",AN31=""),0,IF(OR(AN31="RT",AN31="NC",AN31="B/O"),3,AN31+3)))</f>
        <v>33</v>
      </c>
      <c r="AQ31" s="62">
        <f t="shared" ref="AQ31:AQ45" si="3">SUM(H31,M31,R31,W31,AB31,AG31,AL31,AO31)</f>
        <v>510.5</v>
      </c>
    </row>
    <row r="32" spans="1:44" s="17" customFormat="1" x14ac:dyDescent="0.25">
      <c r="A32" s="17">
        <v>2</v>
      </c>
      <c r="B32" s="17">
        <v>199</v>
      </c>
      <c r="C32" s="17" t="s">
        <v>88</v>
      </c>
      <c r="D32" s="17" t="s">
        <v>65</v>
      </c>
      <c r="E32" s="17" t="s">
        <v>72</v>
      </c>
      <c r="F32" s="18">
        <v>19</v>
      </c>
      <c r="G32" s="19">
        <v>24</v>
      </c>
      <c r="H32" s="20">
        <f>1.5*SUM(IF(OR(F32="NS",F32="DQ",F32=""),0,IF(OR(F32="RT",F32="NC",F32="B/O"),3,F32+3)),IF(OR(G32="NS",G32="DQ",G32=""),0,IF(OR(G32="RT",G32="NC",G32="B/O"),3,G32+3)))</f>
        <v>73.5</v>
      </c>
      <c r="I32" s="18">
        <v>6</v>
      </c>
      <c r="J32" s="19">
        <v>15</v>
      </c>
      <c r="K32" s="19">
        <v>19</v>
      </c>
      <c r="L32" s="19">
        <v>15</v>
      </c>
      <c r="M32" s="45">
        <f>SUM(I32,IF(OR(J32="NS",J32="DQ",J32=""),0,IF(OR(J32="RT",J32="NC",J32="B/O"),3,J32+3)),IF(OR(K32="NS",K32="DQ",K32=""),0,IF(OR(K32="RT",K32="NC",K32="B/O"),3,K32+3)),IF(OR(L32="NS",L32="DQ",L32=""),0,IF(OR(L32="RT",L32="NC",L32="B/O"),3,L32+3)))</f>
        <v>64</v>
      </c>
      <c r="N32" s="18">
        <v>4</v>
      </c>
      <c r="O32" s="19">
        <v>15</v>
      </c>
      <c r="P32" s="19">
        <v>19</v>
      </c>
      <c r="Q32" s="19">
        <v>19</v>
      </c>
      <c r="R32" s="45">
        <f t="shared" si="2"/>
        <v>66</v>
      </c>
      <c r="S32" s="18">
        <v>3</v>
      </c>
      <c r="T32" s="19" t="s">
        <v>5</v>
      </c>
      <c r="U32" s="19">
        <v>19</v>
      </c>
      <c r="V32" s="19">
        <v>15</v>
      </c>
      <c r="W32" s="45">
        <f>SUM(S32,IF(OR(T32="NS",T32="DQ",T32=""),0,IF(OR(T32="RT",T32="NC",T32="B/O"),3,T32+3)),IF(OR(U32="NS",U32="DQ",U32=""),0,IF(OR(U32="RT",U32="NC",U32="B/O"),3,U32+3)),IF(OR(V32="NS",V32="DQ",V32=""),0,IF(OR(V32="RT",V32="NC",V32="B/O"),3,V32+3)))</f>
        <v>43</v>
      </c>
      <c r="X32" s="18">
        <v>6</v>
      </c>
      <c r="Y32" s="19">
        <v>19</v>
      </c>
      <c r="Z32" s="19">
        <v>12</v>
      </c>
      <c r="AA32" s="19">
        <v>24</v>
      </c>
      <c r="AB32" s="45">
        <f>SUM(X32,IF(OR(Y32="NS",Y32="DQ",Y32=""),0,IF(OR(Y32="RT",Y32="NC",Y32="B/O"),3,Y32+3)),IF(OR(Z32="NS",Z32="DQ",Z32=""),0,IF(OR(Z32="RT",Z32="NC",Z32="B/O"),3,Z32+3)),IF(OR(AA32="NS",AA32="DQ",AA32=""),0,IF(OR(AA32="RT",AA32="NC",AA32="B/O"),3,AA32+3)))</f>
        <v>70</v>
      </c>
      <c r="AC32" s="18">
        <v>4</v>
      </c>
      <c r="AD32" s="19">
        <v>19</v>
      </c>
      <c r="AE32" s="19">
        <v>12</v>
      </c>
      <c r="AF32" s="19">
        <v>15</v>
      </c>
      <c r="AG32" s="45">
        <f>SUM(AC32,IF(OR(AD32="NS",AD32="DQ",AD32=""),0,IF(OR(AD32="RT",AD32="NC",AD32="B/O"),3,AD32+3)),IF(OR(AE32="NS",AE32="DQ",AE32=""),0,IF(OR(AE32="RT",AE32="NC",AE32="B/O"),3,AE32+3)),IF(OR(AF32="NS",AF32="DQ",AF32=""),0,IF(OR(AF32="RT",AF32="NC",AF32="B/O"),3,AF32+3)))</f>
        <v>59</v>
      </c>
      <c r="AH32" s="18"/>
      <c r="AI32" s="19"/>
      <c r="AJ32" s="19">
        <v>19</v>
      </c>
      <c r="AK32" s="19">
        <v>19</v>
      </c>
      <c r="AL32" s="45">
        <f>SUM(AH32,IF(OR(AI32="NS",AI32="DQ",AI32=""),0,IF(OR(AI32="RT",AI32="NC",AI32="B/O"),3,AI32+3)),IF(OR(AJ32="NS",AJ32="DQ",AJ32=""),0,IF(OR(AJ32="RT",AJ32="NC",AJ32="B/O"),3,AJ32+3)),IF(OR(AK32="NS",AK32="DQ",AK32=""),0,IF(OR(AK32="RT",AK32="NC",AK32="B/O"),3,AK32+3)))</f>
        <v>44</v>
      </c>
      <c r="AM32" s="18">
        <v>4</v>
      </c>
      <c r="AN32" s="19">
        <v>19</v>
      </c>
      <c r="AO32" s="20">
        <f>SUM(AM32,IF(OR(AN32="NS",AN32="DQ",AN32=""),0,IF(OR(AN32="RT",AN32="NC",AN32="B/O"),3,AN32+3)))</f>
        <v>26</v>
      </c>
      <c r="AQ32" s="22">
        <f t="shared" si="3"/>
        <v>445.5</v>
      </c>
    </row>
    <row r="33" spans="1:44" s="17" customFormat="1" x14ac:dyDescent="0.25">
      <c r="A33" s="17">
        <v>3</v>
      </c>
      <c r="B33" s="17">
        <v>35</v>
      </c>
      <c r="C33" s="17" t="s">
        <v>121</v>
      </c>
      <c r="D33" s="10" t="s">
        <v>184</v>
      </c>
      <c r="E33" s="17" t="s">
        <v>87</v>
      </c>
      <c r="F33" s="18"/>
      <c r="G33" s="19"/>
      <c r="H33" s="20"/>
      <c r="I33" s="18"/>
      <c r="J33" s="19"/>
      <c r="K33" s="19"/>
      <c r="L33" s="19">
        <v>7</v>
      </c>
      <c r="M33" s="45">
        <f>SUM(I33,IF(OR(J33="NS",J33="DQ",J33=""),0,IF(OR(J33="RT",J33="NC",J33="B/O"),3,J33+3)),IF(OR(K33="NS",K33="DQ",K33=""),0,IF(OR(K33="RT",K33="NC",K33="B/O"),3,K33+3)),IF(OR(L33="NS",L33="DQ",L33=""),0,IF(OR(L33="RT",L33="NC",L33="B/O"),3,L33+3)))</f>
        <v>10</v>
      </c>
      <c r="N33" s="18">
        <v>3</v>
      </c>
      <c r="O33" s="19">
        <v>12</v>
      </c>
      <c r="P33" s="19">
        <v>7</v>
      </c>
      <c r="Q33" s="19">
        <v>9</v>
      </c>
      <c r="R33" s="45">
        <f t="shared" si="2"/>
        <v>40</v>
      </c>
      <c r="S33" s="18">
        <v>3</v>
      </c>
      <c r="T33" s="19">
        <v>12</v>
      </c>
      <c r="U33" s="19">
        <v>15</v>
      </c>
      <c r="V33" s="19">
        <v>19</v>
      </c>
      <c r="W33" s="45">
        <f>SUM(S33,IF(OR(T33="NS",T33="DQ",T33=""),0,IF(OR(T33="RT",T33="NC",T33="B/O"),3,T33+3)),IF(OR(U33="NS",U33="DQ",U33=""),0,IF(OR(U33="RT",U33="NC",U33="B/O"),3,U33+3)),IF(OR(V33="NS",V33="DQ",V33=""),0,IF(OR(V33="RT",V33="NC",V33="B/O"),3,V33+3)))</f>
        <v>58</v>
      </c>
      <c r="X33" s="18">
        <v>3</v>
      </c>
      <c r="Y33" s="19">
        <v>15</v>
      </c>
      <c r="Z33" s="19">
        <v>19</v>
      </c>
      <c r="AA33" s="19">
        <v>15</v>
      </c>
      <c r="AB33" s="45">
        <f>SUM(X33,IF(OR(Y33="NS",Y33="DQ",Y33=""),0,IF(OR(Y33="RT",Y33="NC",Y33="B/O"),3,Y33+3)),IF(OR(Z33="NS",Z33="DQ",Z33=""),0,IF(OR(Z33="RT",Z33="NC",Z33="B/O"),3,Z33+3)),IF(OR(AA33="NS",AA33="DQ",AA33=""),0,IF(OR(AA33="RT",AA33="NC",AA33="B/O"),3,AA33+3)))</f>
        <v>61</v>
      </c>
      <c r="AC33" s="18"/>
      <c r="AD33" s="19"/>
      <c r="AE33" s="19"/>
      <c r="AF33" s="19"/>
      <c r="AG33" s="45"/>
      <c r="AH33" s="18">
        <v>3</v>
      </c>
      <c r="AI33" s="19">
        <v>6</v>
      </c>
      <c r="AJ33" s="19">
        <v>15</v>
      </c>
      <c r="AK33" s="19">
        <v>15</v>
      </c>
      <c r="AL33" s="45">
        <f>SUM(AH33,IF(OR(AI33="NS",AI33="DQ",AI33=""),0,IF(OR(AI33="RT",AI33="NC",AI33="B/O"),3,AI33+3)),IF(OR(AJ33="NS",AJ33="DQ",AJ33=""),0,IF(OR(AJ33="RT",AJ33="NC",AJ33="B/O"),3,AJ33+3)),IF(OR(AK33="NS",AK33="DQ",AK33=""),0,IF(OR(AK33="RT",AK33="NC",AK33="B/O"),3,AK33+3)))</f>
        <v>48</v>
      </c>
      <c r="AM33" s="18">
        <v>3</v>
      </c>
      <c r="AN33" s="19">
        <v>9</v>
      </c>
      <c r="AO33" s="20">
        <f>SUM(AM33,IF(OR(AN33="NS",AN33="DQ",AN33=""),0,IF(OR(AN33="RT",AN33="NC",AN33="B/O"),3,AN33+3)))</f>
        <v>15</v>
      </c>
      <c r="AQ33" s="22">
        <f t="shared" si="3"/>
        <v>232</v>
      </c>
    </row>
    <row r="34" spans="1:44" s="17" customFormat="1" x14ac:dyDescent="0.25">
      <c r="A34" s="17">
        <v>4</v>
      </c>
      <c r="B34" s="17">
        <v>77</v>
      </c>
      <c r="C34" s="17" t="s">
        <v>309</v>
      </c>
      <c r="D34" s="10" t="s">
        <v>91</v>
      </c>
      <c r="E34" s="17" t="s">
        <v>92</v>
      </c>
      <c r="F34" s="18">
        <v>15</v>
      </c>
      <c r="G34" s="19">
        <v>12</v>
      </c>
      <c r="H34" s="20">
        <f>1.5*SUM(IF(OR(F34="NS",F34="DQ",F34=""),0,IF(OR(F34="RT",F34="NC",F34="B/O"),3,F34+3)),IF(OR(G34="NS",G34="DQ",G34=""),0,IF(OR(G34="RT",G34="NC",G34="B/O"),3,G34+3)))</f>
        <v>49.5</v>
      </c>
      <c r="I34" s="18"/>
      <c r="J34" s="19">
        <v>12</v>
      </c>
      <c r="K34" s="19">
        <v>15</v>
      </c>
      <c r="L34" s="19">
        <v>19</v>
      </c>
      <c r="M34" s="45">
        <f>SUM(I34,IF(OR(J34="NS",J34="DQ",J34=""),0,IF(OR(J34="RT",J34="NC",J34="B/O"),3,J34+3)),IF(OR(K34="NS",K34="DQ",K34=""),0,IF(OR(K34="RT",K34="NC",K34="B/O"),3,K34+3)),IF(OR(L34="NS",L34="DQ",L34=""),0,IF(OR(L34="RT",L34="NC",L34="B/O"),3,L34+3)))</f>
        <v>55</v>
      </c>
      <c r="N34" s="18">
        <v>0</v>
      </c>
      <c r="O34" s="19">
        <v>7</v>
      </c>
      <c r="P34" s="19">
        <v>4</v>
      </c>
      <c r="Q34" s="19">
        <v>7</v>
      </c>
      <c r="R34" s="45">
        <f t="shared" si="2"/>
        <v>27</v>
      </c>
      <c r="S34" s="18">
        <v>3</v>
      </c>
      <c r="T34" s="19">
        <v>15</v>
      </c>
      <c r="U34" s="19">
        <v>12</v>
      </c>
      <c r="V34" s="19">
        <v>12</v>
      </c>
      <c r="W34" s="45">
        <f>SUM(S34,IF(OR(T34="NS",T34="DQ",T34=""),0,IF(OR(T34="RT",T34="NC",T34="B/O"),3,T34+3)),IF(OR(U34="NS",U34="DQ",U34=""),0,IF(OR(U34="RT",U34="NC",U34="B/O"),3,U34+3)),IF(OR(V34="NS",V34="DQ",V34=""),0,IF(OR(V34="RT",V34="NC",V34="B/O"),3,V34+3)))</f>
        <v>51</v>
      </c>
      <c r="X34" s="18"/>
      <c r="Y34" s="19"/>
      <c r="Z34" s="19"/>
      <c r="AA34" s="19"/>
      <c r="AB34" s="45"/>
      <c r="AC34" s="18"/>
      <c r="AD34" s="19"/>
      <c r="AE34" s="19"/>
      <c r="AF34" s="19"/>
      <c r="AG34" s="45"/>
      <c r="AH34" s="18"/>
      <c r="AI34" s="19"/>
      <c r="AJ34" s="19"/>
      <c r="AK34" s="19"/>
      <c r="AL34" s="45"/>
      <c r="AM34" s="18"/>
      <c r="AN34" s="19"/>
      <c r="AO34" s="20"/>
      <c r="AQ34" s="22">
        <f t="shared" si="3"/>
        <v>182.5</v>
      </c>
    </row>
    <row r="35" spans="1:44" s="17" customFormat="1" x14ac:dyDescent="0.25">
      <c r="A35" s="17">
        <v>5</v>
      </c>
      <c r="B35" s="34" t="s">
        <v>261</v>
      </c>
      <c r="C35" s="17" t="s">
        <v>268</v>
      </c>
      <c r="D35" s="10" t="s">
        <v>31</v>
      </c>
      <c r="E35" s="17" t="s">
        <v>269</v>
      </c>
      <c r="F35" s="18"/>
      <c r="G35" s="19"/>
      <c r="H35" s="20"/>
      <c r="I35" s="18"/>
      <c r="J35" s="19"/>
      <c r="K35" s="19"/>
      <c r="L35" s="19"/>
      <c r="M35" s="45"/>
      <c r="N35" s="18">
        <v>3</v>
      </c>
      <c r="O35" s="19">
        <v>9</v>
      </c>
      <c r="P35" s="19">
        <v>9</v>
      </c>
      <c r="Q35" s="19">
        <v>12</v>
      </c>
      <c r="R35" s="45">
        <f t="shared" si="2"/>
        <v>42</v>
      </c>
      <c r="S35" s="18"/>
      <c r="T35" s="19"/>
      <c r="U35" s="19"/>
      <c r="V35" s="19"/>
      <c r="W35" s="45"/>
      <c r="X35" s="18"/>
      <c r="Y35" s="19"/>
      <c r="Z35" s="19"/>
      <c r="AA35" s="19"/>
      <c r="AB35" s="45"/>
      <c r="AC35" s="18">
        <v>3</v>
      </c>
      <c r="AD35" s="19">
        <v>12</v>
      </c>
      <c r="AE35" s="19">
        <v>19</v>
      </c>
      <c r="AF35" s="19">
        <v>19</v>
      </c>
      <c r="AG35" s="45">
        <f>SUM(AC35,IF(OR(AD35="NS",AD35="DQ",AD35=""),0,IF(OR(AD35="RT",AD35="NC",AD35="B/O"),3,AD35+3)),IF(OR(AE35="NS",AE35="DQ",AE35=""),0,IF(OR(AE35="RT",AE35="NC",AE35="B/O"),3,AE35+3)),IF(OR(AF35="NS",AF35="DQ",AF35=""),0,IF(OR(AF35="RT",AF35="NC",AF35="B/O"),3,AF35+3)))</f>
        <v>62</v>
      </c>
      <c r="AH35" s="18"/>
      <c r="AI35" s="19"/>
      <c r="AJ35" s="19"/>
      <c r="AK35" s="19"/>
      <c r="AL35" s="45"/>
      <c r="AM35" s="18"/>
      <c r="AN35" s="19"/>
      <c r="AO35" s="20"/>
      <c r="AQ35" s="22">
        <f t="shared" si="3"/>
        <v>104</v>
      </c>
    </row>
    <row r="36" spans="1:44" s="17" customFormat="1" x14ac:dyDescent="0.25">
      <c r="A36" s="17">
        <v>6</v>
      </c>
      <c r="B36" s="50">
        <v>79</v>
      </c>
      <c r="C36" s="17" t="s">
        <v>267</v>
      </c>
      <c r="D36" s="10" t="s">
        <v>31</v>
      </c>
      <c r="E36" s="17" t="s">
        <v>214</v>
      </c>
      <c r="F36" s="18"/>
      <c r="G36" s="19"/>
      <c r="H36" s="20"/>
      <c r="I36" s="18"/>
      <c r="J36" s="19"/>
      <c r="K36" s="19"/>
      <c r="L36" s="19"/>
      <c r="M36" s="45"/>
      <c r="N36" s="18">
        <v>3</v>
      </c>
      <c r="O36" s="19">
        <v>5</v>
      </c>
      <c r="P36" s="19">
        <v>12</v>
      </c>
      <c r="Q36" s="19" t="s">
        <v>5</v>
      </c>
      <c r="R36" s="45">
        <f t="shared" si="2"/>
        <v>26</v>
      </c>
      <c r="S36" s="18"/>
      <c r="T36" s="19"/>
      <c r="U36" s="19"/>
      <c r="V36" s="19"/>
      <c r="W36" s="45"/>
      <c r="X36" s="18"/>
      <c r="Y36" s="19"/>
      <c r="Z36" s="19"/>
      <c r="AA36" s="19"/>
      <c r="AB36" s="45"/>
      <c r="AC36" s="18">
        <v>6</v>
      </c>
      <c r="AD36" s="19">
        <v>15</v>
      </c>
      <c r="AE36" s="19">
        <v>15</v>
      </c>
      <c r="AF36" s="19">
        <v>24</v>
      </c>
      <c r="AG36" s="45">
        <f>SUM(AC36,IF(OR(AD36="NS",AD36="DQ",AD36=""),0,IF(OR(AD36="RT",AD36="NC",AD36="B/O"),3,AD36+3)),IF(OR(AE36="NS",AE36="DQ",AE36=""),0,IF(OR(AE36="RT",AE36="NC",AE36="B/O"),3,AE36+3)),IF(OR(AF36="NS",AF36="DQ",AF36=""),0,IF(OR(AF36="RT",AF36="NC",AF36="B/O"),3,AF36+3)))</f>
        <v>69</v>
      </c>
      <c r="AH36" s="18"/>
      <c r="AI36" s="19"/>
      <c r="AJ36" s="19"/>
      <c r="AK36" s="19"/>
      <c r="AL36" s="45"/>
      <c r="AM36" s="18"/>
      <c r="AN36" s="19"/>
      <c r="AO36" s="20"/>
      <c r="AQ36" s="22">
        <f t="shared" si="3"/>
        <v>95</v>
      </c>
    </row>
    <row r="37" spans="1:44" x14ac:dyDescent="0.2">
      <c r="A37" s="17">
        <v>7</v>
      </c>
      <c r="B37" s="17">
        <v>67</v>
      </c>
      <c r="C37" s="50" t="s">
        <v>266</v>
      </c>
      <c r="D37" s="10" t="s">
        <v>31</v>
      </c>
      <c r="E37" s="50" t="s">
        <v>228</v>
      </c>
      <c r="F37" s="18"/>
      <c r="G37" s="19"/>
      <c r="H37" s="20"/>
      <c r="I37" s="18"/>
      <c r="J37" s="19"/>
      <c r="K37" s="19"/>
      <c r="L37" s="19"/>
      <c r="M37" s="45"/>
      <c r="N37" s="18">
        <v>3</v>
      </c>
      <c r="O37" s="19" t="s">
        <v>5</v>
      </c>
      <c r="P37" s="19">
        <v>15</v>
      </c>
      <c r="Q37" s="19" t="s">
        <v>5</v>
      </c>
      <c r="R37" s="45">
        <f t="shared" si="2"/>
        <v>21</v>
      </c>
      <c r="S37" s="18"/>
      <c r="T37" s="19"/>
      <c r="U37" s="19"/>
      <c r="V37" s="19"/>
      <c r="W37" s="45"/>
      <c r="X37" s="18"/>
      <c r="Y37" s="19"/>
      <c r="Z37" s="19"/>
      <c r="AA37" s="19"/>
      <c r="AB37" s="45"/>
      <c r="AC37" s="18">
        <v>3</v>
      </c>
      <c r="AD37" s="19">
        <v>24</v>
      </c>
      <c r="AE37" s="19">
        <v>24</v>
      </c>
      <c r="AF37" s="19">
        <v>12</v>
      </c>
      <c r="AG37" s="45">
        <f>SUM(AC37,IF(OR(AD37="NS",AD37="DQ",AD37=""),0,IF(OR(AD37="RT",AD37="NC",AD37="B/O"),3,AD37+3)),IF(OR(AE37="NS",AE37="DQ",AE37=""),0,IF(OR(AE37="RT",AE37="NC",AE37="B/O"),3,AE37+3)),IF(OR(AF37="NS",AF37="DQ",AF37=""),0,IF(OR(AF37="RT",AF37="NC",AF37="B/O"),3,AF37+3)))</f>
        <v>72</v>
      </c>
      <c r="AH37" s="18"/>
      <c r="AI37" s="19"/>
      <c r="AJ37" s="19"/>
      <c r="AK37" s="19"/>
      <c r="AL37" s="45"/>
      <c r="AM37" s="18"/>
      <c r="AN37" s="19"/>
      <c r="AO37" s="20"/>
      <c r="AP37" s="17"/>
      <c r="AQ37" s="22">
        <f t="shared" si="3"/>
        <v>93</v>
      </c>
      <c r="AR37" s="17"/>
    </row>
    <row r="38" spans="1:44" s="17" customFormat="1" x14ac:dyDescent="0.2">
      <c r="A38" s="3">
        <v>8</v>
      </c>
      <c r="B38" s="50">
        <v>288</v>
      </c>
      <c r="C38" s="3" t="s">
        <v>94</v>
      </c>
      <c r="D38" s="3" t="s">
        <v>65</v>
      </c>
      <c r="E38" s="3" t="s">
        <v>72</v>
      </c>
      <c r="F38" s="18">
        <v>9</v>
      </c>
      <c r="G38" s="19">
        <v>9</v>
      </c>
      <c r="H38" s="20">
        <f>1.5*SUM(IF(OR(F38="NS",F38="DQ",F38=""),0,IF(OR(F38="RT",F38="NC",F38="B/O"),3,F38+3)),IF(OR(G38="NS",G38="DQ",G38=""),0,IF(OR(G38="RT",G38="NC",G38="B/O"),3,G38+3)))</f>
        <v>36</v>
      </c>
      <c r="I38" s="18"/>
      <c r="J38" s="19"/>
      <c r="K38" s="19"/>
      <c r="L38" s="19"/>
      <c r="M38" s="45"/>
      <c r="N38" s="18"/>
      <c r="O38" s="3"/>
      <c r="P38" s="3"/>
      <c r="Q38" s="3"/>
      <c r="R38" s="45"/>
      <c r="S38" s="18"/>
      <c r="T38" s="19"/>
      <c r="U38" s="19"/>
      <c r="V38" s="19"/>
      <c r="W38" s="21"/>
      <c r="X38" s="18">
        <v>3</v>
      </c>
      <c r="Y38" s="19" t="s">
        <v>7</v>
      </c>
      <c r="Z38" s="19">
        <v>15</v>
      </c>
      <c r="AA38" s="19">
        <v>12</v>
      </c>
      <c r="AB38" s="21">
        <f>SUM(X38,IF(OR(Y38="NS",Y38="DQ",Y38=""),0,IF(OR(Y38="RT",Y38="NC",Y38="B/O"),3,Y38+3)),IF(OR(Z38="NS",Z38="DQ",Z38=""),0,IF(OR(Z38="RT",Z38="NC",Z38="B/O"),3,Z38+3)),IF(OR(AA38="NS",AA38="DQ",AA38=""),0,IF(OR(AA38="RT",AA38="NC",AA38="B/O"),3,AA38+3)))</f>
        <v>39</v>
      </c>
      <c r="AC38" s="18"/>
      <c r="AD38" s="19"/>
      <c r="AE38" s="19"/>
      <c r="AF38" s="19"/>
      <c r="AG38" s="21"/>
      <c r="AH38" s="18"/>
      <c r="AI38" s="19"/>
      <c r="AJ38" s="19"/>
      <c r="AK38" s="19"/>
      <c r="AL38" s="21"/>
      <c r="AM38" s="18">
        <v>3</v>
      </c>
      <c r="AN38" s="19">
        <v>7</v>
      </c>
      <c r="AO38" s="20">
        <f>SUM(AM38,IF(OR(AN38="NS",AN38="DQ",AN38=""),0,IF(OR(AN38="RT",AN38="NC",AN38="B/O"),3,AN38+3)))</f>
        <v>13</v>
      </c>
      <c r="AQ38" s="22">
        <f t="shared" si="3"/>
        <v>88</v>
      </c>
    </row>
    <row r="39" spans="1:44" s="17" customFormat="1" ht="24" x14ac:dyDescent="0.25">
      <c r="A39" s="17">
        <v>9</v>
      </c>
      <c r="B39" s="54">
        <v>95</v>
      </c>
      <c r="C39" s="17" t="s">
        <v>185</v>
      </c>
      <c r="D39" s="10" t="s">
        <v>215</v>
      </c>
      <c r="E39" s="17" t="s">
        <v>186</v>
      </c>
      <c r="F39" s="18"/>
      <c r="G39" s="19"/>
      <c r="H39" s="20"/>
      <c r="I39" s="18">
        <v>3</v>
      </c>
      <c r="J39" s="19" t="s">
        <v>5</v>
      </c>
      <c r="K39" s="19" t="s">
        <v>7</v>
      </c>
      <c r="L39" s="19">
        <v>12</v>
      </c>
      <c r="M39" s="45">
        <f>SUM(I39,IF(OR(J39="NS",J39="DQ",J39=""),0,IF(OR(J39="RT",J39="NC",J39="B/O"),3,J39+3)),IF(OR(K39="NS",K39="DQ",K39=""),0,IF(OR(K39="RT",K39="NC",K39="B/O"),3,K39+3)),IF(OR(L39="NS",L39="DQ",L39=""),0,IF(OR(L39="RT",L39="NC",L39="B/O"),3,L39+3)))</f>
        <v>21</v>
      </c>
      <c r="N39" s="18">
        <v>3</v>
      </c>
      <c r="O39" s="19" t="s">
        <v>7</v>
      </c>
      <c r="P39" s="19">
        <v>5</v>
      </c>
      <c r="Q39" s="19">
        <v>15</v>
      </c>
      <c r="R39" s="45">
        <f>SUM(N39,IF(OR(O39="NS",O39="DQ",O39=""),0,IF(OR(O39="RT",O39="NC",O39="B/O"),3,O39+3)),IF(OR(P39="NS",P39="DQ",P39=""),0,IF(OR(P39="RT",P39="NC",P39="B/O"),3,P39+3)),IF(OR(Q39="NS",Q39="DQ",Q39=""),0,IF(OR(Q39="RT",Q39="NC",Q39="B/O"),3,Q39+3)))</f>
        <v>32</v>
      </c>
      <c r="S39" s="18">
        <v>6</v>
      </c>
      <c r="T39" s="19">
        <v>19</v>
      </c>
      <c r="U39" s="19"/>
      <c r="V39" s="19"/>
      <c r="W39" s="21">
        <f>SUM(S39,IF(OR(T39="NS",T39="DQ",T39=""),0,IF(OR(T39="RT",T39="NC",T39="B/O"),3,T39+3)),IF(OR(U39="NS",U39="DQ",U39=""),0,IF(OR(U39="RT",U39="NC",U39="B/O"),3,U39+3)),IF(OR(V39="NS",V39="DQ",V39=""),0,IF(OR(V39="RT",V39="NC",V39="B/O"),3,V39+3)))</f>
        <v>28</v>
      </c>
      <c r="X39" s="18"/>
      <c r="Y39" s="19"/>
      <c r="Z39" s="19"/>
      <c r="AA39" s="19"/>
      <c r="AB39" s="21"/>
      <c r="AC39" s="18"/>
      <c r="AD39" s="19"/>
      <c r="AE39" s="19"/>
      <c r="AF39" s="19"/>
      <c r="AG39" s="21"/>
      <c r="AH39" s="18"/>
      <c r="AI39" s="19"/>
      <c r="AJ39" s="19"/>
      <c r="AK39" s="19"/>
      <c r="AL39" s="21"/>
      <c r="AM39" s="18"/>
      <c r="AN39" s="19"/>
      <c r="AO39" s="20"/>
      <c r="AQ39" s="22">
        <f t="shared" si="3"/>
        <v>81</v>
      </c>
    </row>
    <row r="40" spans="1:44" s="17" customFormat="1" x14ac:dyDescent="0.25">
      <c r="A40" s="17">
        <v>10</v>
      </c>
      <c r="B40" s="61">
        <v>91</v>
      </c>
      <c r="C40" s="54" t="s">
        <v>127</v>
      </c>
      <c r="D40" s="10" t="s">
        <v>9</v>
      </c>
      <c r="E40" s="54" t="s">
        <v>128</v>
      </c>
      <c r="F40" s="18"/>
      <c r="G40" s="19"/>
      <c r="H40" s="20"/>
      <c r="I40" s="18"/>
      <c r="J40" s="19"/>
      <c r="K40" s="19"/>
      <c r="L40" s="19">
        <v>9</v>
      </c>
      <c r="M40" s="45">
        <f>SUM(I40,IF(OR(J40="NS",J40="DQ",J40=""),0,IF(OR(J40="RT",J40="NC",J40="B/O"),3,J40+3)),IF(OR(K40="NS",K40="DQ",K40=""),0,IF(OR(K40="RT",K40="NC",K40="B/O"),3,K40+3)),IF(OR(L40="NS",L40="DQ",L40=""),0,IF(OR(L40="RT",L40="NC",L40="B/O"),3,L40+3)))</f>
        <v>12</v>
      </c>
      <c r="N40" s="18"/>
      <c r="O40" s="19"/>
      <c r="P40" s="19"/>
      <c r="Q40" s="19"/>
      <c r="R40" s="45"/>
      <c r="S40" s="18"/>
      <c r="T40" s="19"/>
      <c r="U40" s="19"/>
      <c r="V40" s="19"/>
      <c r="W40" s="45"/>
      <c r="X40" s="18">
        <v>3</v>
      </c>
      <c r="Y40" s="19">
        <v>12</v>
      </c>
      <c r="Z40" s="19">
        <v>9</v>
      </c>
      <c r="AA40" s="19">
        <v>9</v>
      </c>
      <c r="AB40" s="45">
        <f>SUM(X40,IF(OR(Y40="NS",Y40="DQ",Y40=""),0,IF(OR(Y40="RT",Y40="NC",Y40="B/O"),3,Y40+3)),IF(OR(Z40="NS",Z40="DQ",Z40=""),0,IF(OR(Z40="RT",Z40="NC",Z40="B/O"),3,Z40+3)),IF(OR(AA40="NS",AA40="DQ",AA40=""),0,IF(OR(AA40="RT",AA40="NC",AA40="B/O"),3,AA40+3)))</f>
        <v>42</v>
      </c>
      <c r="AC40" s="18"/>
      <c r="AD40" s="19"/>
      <c r="AE40" s="19"/>
      <c r="AF40" s="19"/>
      <c r="AG40" s="45"/>
      <c r="AH40" s="18">
        <v>3</v>
      </c>
      <c r="AI40" s="19" t="s">
        <v>7</v>
      </c>
      <c r="AJ40" s="19">
        <v>12</v>
      </c>
      <c r="AK40" s="19" t="s">
        <v>7</v>
      </c>
      <c r="AL40" s="45">
        <f>SUM(AH40,IF(OR(AI40="NS",AI40="DQ",AI40=""),0,IF(OR(AI40="RT",AI40="NC",AI40="B/O"),3,AI40+3)),IF(OR(AJ40="NS",AJ40="DQ",AJ40=""),0,IF(OR(AJ40="RT",AJ40="NC",AJ40="B/O"),3,AJ40+3)),IF(OR(AK40="NS",AK40="DQ",AK40=""),0,IF(OR(AK40="RT",AK40="NC",AK40="B/O"),3,AK40+3)))</f>
        <v>24</v>
      </c>
      <c r="AM40" s="18"/>
      <c r="AN40" s="19"/>
      <c r="AO40" s="20"/>
      <c r="AQ40" s="22">
        <f t="shared" si="3"/>
        <v>78</v>
      </c>
    </row>
    <row r="41" spans="1:44" s="17" customFormat="1" ht="24" x14ac:dyDescent="0.25">
      <c r="A41" s="17">
        <v>11</v>
      </c>
      <c r="B41" s="10" t="s">
        <v>321</v>
      </c>
      <c r="C41" s="61" t="s">
        <v>93</v>
      </c>
      <c r="D41" s="61" t="s">
        <v>10</v>
      </c>
      <c r="E41" s="61" t="s">
        <v>72</v>
      </c>
      <c r="F41" s="18">
        <v>12</v>
      </c>
      <c r="G41" s="19">
        <v>15</v>
      </c>
      <c r="H41" s="20">
        <f>1.5*SUM(IF(OR(F41="NS",F41="DQ",F41=""),0,IF(OR(F41="RT",F41="NC",F41="B/O"),3,F41+3)),IF(OR(G41="NS",G41="DQ",G41=""),0,IF(OR(G41="RT",G41="NC",G41="B/O"),3,G41+3)))</f>
        <v>49.5</v>
      </c>
      <c r="I41" s="18"/>
      <c r="J41" s="19"/>
      <c r="K41" s="19"/>
      <c r="L41" s="19"/>
      <c r="M41" s="45"/>
      <c r="N41" s="18">
        <v>6</v>
      </c>
      <c r="O41" s="61">
        <v>19</v>
      </c>
      <c r="P41" s="61"/>
      <c r="Q41" s="61"/>
      <c r="R41" s="45">
        <f>SUM(N41,IF(OR(O41="NS",O41="DQ",O41=""),0,IF(OR(O41="RT",O41="NC",O41="B/O"),3,O41+3)),IF(OR(P41="NS",P41="DQ",P41=""),0,IF(OR(P41="RT",P41="NC",P41="B/O"),3,P41+3)),IF(OR(Q41="NS",Q41="DQ",Q41=""),0,IF(OR(Q41="RT",Q41="NC",Q41="B/O"),3,Q41+3)))</f>
        <v>28</v>
      </c>
      <c r="S41" s="18"/>
      <c r="T41" s="19"/>
      <c r="U41" s="19"/>
      <c r="V41" s="19"/>
      <c r="W41" s="45"/>
      <c r="X41" s="18"/>
      <c r="Y41" s="19"/>
      <c r="Z41" s="19"/>
      <c r="AA41" s="19"/>
      <c r="AB41" s="45"/>
      <c r="AC41" s="18"/>
      <c r="AD41" s="19"/>
      <c r="AE41" s="19"/>
      <c r="AF41" s="19"/>
      <c r="AG41" s="45"/>
      <c r="AH41" s="18"/>
      <c r="AI41" s="19"/>
      <c r="AJ41" s="19"/>
      <c r="AK41" s="19"/>
      <c r="AL41" s="45"/>
      <c r="AM41" s="18"/>
      <c r="AN41" s="19"/>
      <c r="AO41" s="20"/>
      <c r="AQ41" s="22">
        <f t="shared" si="3"/>
        <v>77.5</v>
      </c>
    </row>
    <row r="42" spans="1:44" s="17" customFormat="1" x14ac:dyDescent="0.25">
      <c r="A42" s="17">
        <v>12</v>
      </c>
      <c r="B42" s="17">
        <v>94</v>
      </c>
      <c r="C42" s="17" t="s">
        <v>213</v>
      </c>
      <c r="D42" s="10" t="s">
        <v>97</v>
      </c>
      <c r="E42" s="17" t="s">
        <v>214</v>
      </c>
      <c r="F42" s="18"/>
      <c r="G42" s="19"/>
      <c r="H42" s="20"/>
      <c r="I42" s="18">
        <v>3</v>
      </c>
      <c r="J42" s="19">
        <v>19</v>
      </c>
      <c r="K42" s="19">
        <v>12</v>
      </c>
      <c r="L42" s="19"/>
      <c r="M42" s="45">
        <f>SUM(I42,IF(OR(J42="NS",J42="DQ",J42=""),0,IF(OR(J42="RT",J42="NC",J42="B/O"),3,J42+3)),IF(OR(K42="NS",K42="DQ",K42=""),0,IF(OR(K42="RT",K42="NC",K42="B/O"),3,K42+3)),IF(OR(L42="NS",L42="DQ",L42=""),0,IF(OR(L42="RT",L42="NC",L42="B/O"),3,L42+3)))</f>
        <v>40</v>
      </c>
      <c r="N42" s="18"/>
      <c r="O42" s="19"/>
      <c r="P42" s="19"/>
      <c r="Q42" s="19"/>
      <c r="R42" s="45"/>
      <c r="S42" s="18"/>
      <c r="T42" s="19"/>
      <c r="U42" s="19"/>
      <c r="V42" s="19"/>
      <c r="W42" s="45"/>
      <c r="X42" s="18"/>
      <c r="Y42" s="19"/>
      <c r="Z42" s="19"/>
      <c r="AA42" s="19"/>
      <c r="AB42" s="45"/>
      <c r="AC42" s="18"/>
      <c r="AD42" s="19"/>
      <c r="AE42" s="19"/>
      <c r="AF42" s="19"/>
      <c r="AG42" s="45"/>
      <c r="AH42" s="18"/>
      <c r="AI42" s="19"/>
      <c r="AJ42" s="19"/>
      <c r="AK42" s="19"/>
      <c r="AL42" s="45"/>
      <c r="AM42" s="18"/>
      <c r="AN42" s="19"/>
      <c r="AO42" s="20"/>
      <c r="AQ42" s="22">
        <f t="shared" si="3"/>
        <v>40</v>
      </c>
    </row>
    <row r="43" spans="1:44" s="17" customFormat="1" x14ac:dyDescent="0.2">
      <c r="A43" s="17">
        <v>13</v>
      </c>
      <c r="B43" s="17">
        <v>298</v>
      </c>
      <c r="C43" s="3" t="s">
        <v>453</v>
      </c>
      <c r="D43" s="3" t="s">
        <v>65</v>
      </c>
      <c r="E43" s="3" t="s">
        <v>72</v>
      </c>
      <c r="F43" s="18"/>
      <c r="G43" s="19"/>
      <c r="H43" s="20"/>
      <c r="I43" s="18"/>
      <c r="J43" s="19"/>
      <c r="K43" s="19"/>
      <c r="L43" s="19"/>
      <c r="M43" s="47"/>
      <c r="N43" s="18"/>
      <c r="O43" s="3"/>
      <c r="P43" s="3"/>
      <c r="Q43" s="3"/>
      <c r="R43" s="47"/>
      <c r="S43" s="18"/>
      <c r="T43" s="19"/>
      <c r="U43" s="19"/>
      <c r="V43" s="19"/>
      <c r="W43" s="47"/>
      <c r="X43" s="18"/>
      <c r="Y43" s="19"/>
      <c r="Z43" s="19"/>
      <c r="AA43" s="19"/>
      <c r="AB43" s="47"/>
      <c r="AC43" s="18"/>
      <c r="AD43" s="19"/>
      <c r="AE43" s="19"/>
      <c r="AF43" s="19"/>
      <c r="AG43" s="47"/>
      <c r="AH43" s="18"/>
      <c r="AI43" s="19"/>
      <c r="AJ43" s="19"/>
      <c r="AK43" s="19"/>
      <c r="AL43" s="47"/>
      <c r="AM43" s="18">
        <v>3</v>
      </c>
      <c r="AN43" s="19">
        <v>15</v>
      </c>
      <c r="AO43" s="20">
        <f>SUM(AM43,IF(OR(AN43="NS",AN43="DQ",AN43=""),0,IF(OR(AN43="RT",AN43="NC",AN43="B/O"),3,AN43+3)))</f>
        <v>21</v>
      </c>
      <c r="AQ43" s="22">
        <f t="shared" si="3"/>
        <v>21</v>
      </c>
    </row>
    <row r="44" spans="1:44" s="61" customFormat="1" x14ac:dyDescent="0.2">
      <c r="A44" s="61">
        <v>14</v>
      </c>
      <c r="B44" s="61">
        <v>99</v>
      </c>
      <c r="C44" s="3" t="s">
        <v>110</v>
      </c>
      <c r="D44" s="3" t="s">
        <v>9</v>
      </c>
      <c r="E44" s="3" t="s">
        <v>111</v>
      </c>
      <c r="F44" s="18"/>
      <c r="G44" s="19"/>
      <c r="H44" s="20"/>
      <c r="I44" s="18"/>
      <c r="J44" s="19"/>
      <c r="K44" s="19"/>
      <c r="L44" s="19"/>
      <c r="M44" s="60"/>
      <c r="N44" s="18"/>
      <c r="O44" s="3"/>
      <c r="P44" s="3"/>
      <c r="Q44" s="3"/>
      <c r="R44" s="60"/>
      <c r="S44" s="18"/>
      <c r="T44" s="19"/>
      <c r="U44" s="19"/>
      <c r="V44" s="19"/>
      <c r="W44" s="60"/>
      <c r="X44" s="18"/>
      <c r="Y44" s="19"/>
      <c r="Z44" s="19"/>
      <c r="AA44" s="19"/>
      <c r="AB44" s="60"/>
      <c r="AC44" s="18"/>
      <c r="AD44" s="19"/>
      <c r="AE44" s="19"/>
      <c r="AF44" s="19"/>
      <c r="AG44" s="60"/>
      <c r="AH44" s="18"/>
      <c r="AI44" s="19"/>
      <c r="AJ44" s="19"/>
      <c r="AK44" s="19"/>
      <c r="AL44" s="60"/>
      <c r="AM44" s="18">
        <v>3</v>
      </c>
      <c r="AN44" s="19">
        <v>12</v>
      </c>
      <c r="AO44" s="20">
        <f>SUM(AM44,IF(OR(AN44="NS",AN44="DQ",AN44=""),0,IF(OR(AN44="RT",AN44="NC",AN44="B/O"),3,AN44+3)))</f>
        <v>18</v>
      </c>
      <c r="AQ44" s="22">
        <f t="shared" si="3"/>
        <v>18</v>
      </c>
    </row>
    <row r="45" spans="1:44" s="61" customFormat="1" x14ac:dyDescent="0.25">
      <c r="A45" s="61">
        <v>15</v>
      </c>
      <c r="B45" s="61">
        <v>78</v>
      </c>
      <c r="C45" s="61" t="s">
        <v>103</v>
      </c>
      <c r="D45" s="10" t="s">
        <v>104</v>
      </c>
      <c r="E45" s="61" t="s">
        <v>79</v>
      </c>
      <c r="F45" s="18" t="s">
        <v>7</v>
      </c>
      <c r="G45" s="19" t="s">
        <v>5</v>
      </c>
      <c r="H45" s="20">
        <f>1.5*SUM(IF(OR(F45="NS",F45="DQ",F45=""),0,IF(OR(F45="RT",F45="NC",F45="B/O"),3,F45+3)),IF(OR(G45="NS",G45="DQ",G45=""),0,IF(OR(G45="RT",G45="NC",G45="B/O"),3,G45+3)))</f>
        <v>4.5</v>
      </c>
      <c r="I45" s="18"/>
      <c r="J45" s="19"/>
      <c r="K45" s="19"/>
      <c r="L45" s="19"/>
      <c r="M45" s="60"/>
      <c r="N45" s="18"/>
      <c r="O45" s="19"/>
      <c r="P45" s="19"/>
      <c r="Q45" s="19"/>
      <c r="R45" s="60"/>
      <c r="S45" s="18"/>
      <c r="T45" s="19"/>
      <c r="U45" s="19"/>
      <c r="V45" s="19"/>
      <c r="W45" s="60"/>
      <c r="X45" s="18"/>
      <c r="Y45" s="19"/>
      <c r="Z45" s="19"/>
      <c r="AA45" s="19"/>
      <c r="AB45" s="60"/>
      <c r="AC45" s="18"/>
      <c r="AD45" s="19"/>
      <c r="AE45" s="19"/>
      <c r="AF45" s="19"/>
      <c r="AG45" s="60"/>
      <c r="AH45" s="18"/>
      <c r="AI45" s="19"/>
      <c r="AJ45" s="19"/>
      <c r="AK45" s="19"/>
      <c r="AL45" s="60"/>
      <c r="AM45" s="18"/>
      <c r="AN45" s="19"/>
      <c r="AO45" s="20"/>
      <c r="AQ45" s="22">
        <f t="shared" si="3"/>
        <v>4.5</v>
      </c>
    </row>
    <row r="47" spans="1:44" s="45" customFormat="1" x14ac:dyDescent="0.25">
      <c r="A47" s="64" t="s">
        <v>311</v>
      </c>
      <c r="B47" s="64"/>
      <c r="C47" s="64"/>
      <c r="D47" s="64"/>
      <c r="E47" s="64"/>
      <c r="F47" s="66" t="s">
        <v>14</v>
      </c>
      <c r="G47" s="67"/>
      <c r="H47" s="68"/>
      <c r="I47" s="66" t="s">
        <v>8</v>
      </c>
      <c r="J47" s="67"/>
      <c r="K47" s="67"/>
      <c r="L47" s="67"/>
      <c r="M47" s="68"/>
      <c r="N47" s="66" t="s">
        <v>165</v>
      </c>
      <c r="O47" s="67"/>
      <c r="P47" s="67"/>
      <c r="Q47" s="67"/>
      <c r="R47" s="68"/>
      <c r="S47" s="66" t="s">
        <v>325</v>
      </c>
      <c r="T47" s="67"/>
      <c r="U47" s="67"/>
      <c r="V47" s="67"/>
      <c r="W47" s="68"/>
      <c r="X47" s="66" t="s">
        <v>9</v>
      </c>
      <c r="Y47" s="67"/>
      <c r="Z47" s="67"/>
      <c r="AA47" s="67"/>
      <c r="AB47" s="68"/>
      <c r="AC47" s="66" t="s">
        <v>10</v>
      </c>
      <c r="AD47" s="67"/>
      <c r="AE47" s="67"/>
      <c r="AF47" s="67"/>
      <c r="AG47" s="68"/>
      <c r="AH47" s="66" t="s">
        <v>8</v>
      </c>
      <c r="AI47" s="67"/>
      <c r="AJ47" s="67"/>
      <c r="AK47" s="67"/>
      <c r="AL47" s="68"/>
      <c r="AM47" s="66" t="s">
        <v>13</v>
      </c>
      <c r="AN47" s="67"/>
      <c r="AO47" s="68"/>
      <c r="AP47" s="45" t="s">
        <v>6</v>
      </c>
      <c r="AQ47" s="22"/>
    </row>
    <row r="48" spans="1:44" s="17" customFormat="1" x14ac:dyDescent="0.25">
      <c r="A48" s="17">
        <v>1</v>
      </c>
      <c r="B48" s="17">
        <v>26</v>
      </c>
      <c r="C48" s="17" t="s">
        <v>117</v>
      </c>
      <c r="D48" s="10" t="s">
        <v>65</v>
      </c>
      <c r="E48" s="17" t="s">
        <v>118</v>
      </c>
      <c r="F48" s="18">
        <v>19</v>
      </c>
      <c r="G48" s="19">
        <v>24</v>
      </c>
      <c r="H48" s="20">
        <f>1.5*SUM(IF(OR(F48="NS",F48="DQ",F48=""),0,IF(OR(F48="RT",F48="NC",F48="B/O"),3,F48+3)),IF(OR(G48="NS",G48="DQ",G48=""),0,IF(OR(G48="RT",G48="NC",G48="B/O"),3,G48+3)))</f>
        <v>73.5</v>
      </c>
      <c r="I48" s="18">
        <v>3</v>
      </c>
      <c r="J48" s="19">
        <v>15</v>
      </c>
      <c r="K48" s="19">
        <v>24</v>
      </c>
      <c r="L48" s="19">
        <v>24</v>
      </c>
      <c r="M48" s="45">
        <f>SUM(I48,IF(OR(J48="NS",J48="DQ",J48=""),0,IF(OR(J48="RT",J48="NC",J48="B/O"),3,J48+3)),IF(OR(K48="NS",K48="DQ",K48=""),0,IF(OR(K48="RT",K48="NC",K48="B/O"),3,K48+3)),IF(OR(L48="NS",L48="DQ",L48=""),0,IF(OR(L48="RT",L48="NC",L48="B/O"),3,L48+3)))</f>
        <v>75</v>
      </c>
      <c r="N48" s="18">
        <v>3</v>
      </c>
      <c r="O48" s="19">
        <v>6</v>
      </c>
      <c r="P48" s="19">
        <v>9</v>
      </c>
      <c r="Q48" s="19">
        <v>9</v>
      </c>
      <c r="R48" s="45">
        <f>SUM(N48,IF(OR(O48="NS",O48="DQ",O48=""),0,IF(OR(O48="RT",O48="NC",O48="B/O"),3,O48+3)),IF(OR(P48="NS",P48="DQ",P48=""),0,IF(OR(P48="RT",P48="NC",P48="B/O"),3,P48+3)),IF(OR(Q48="NS",Q48="DQ",Q48=""),0,IF(OR(Q48="RT",Q48="NC",Q48="B/O"),3,Q48+3)))</f>
        <v>36</v>
      </c>
      <c r="S48" s="18">
        <v>4</v>
      </c>
      <c r="T48" s="19">
        <v>9</v>
      </c>
      <c r="U48" s="19">
        <v>24</v>
      </c>
      <c r="V48" s="19">
        <v>24</v>
      </c>
      <c r="W48" s="45">
        <f>SUM(S48,IF(OR(T48="NS",T48="DQ",T48=""),0,IF(OR(T48="RT",T48="NC",T48="B/O"),3,T48+3)),IF(OR(U48="NS",U48="DQ",U48=""),0,IF(OR(U48="RT",U48="NC",U48="B/O"),3,U48+3)),IF(OR(V48="NS",V48="DQ",V48=""),0,IF(OR(V48="RT",V48="NC",V48="B/O"),3,V48+3)))</f>
        <v>70</v>
      </c>
      <c r="X48" s="18">
        <v>6</v>
      </c>
      <c r="Y48" s="19">
        <v>19</v>
      </c>
      <c r="Z48" s="19" t="s">
        <v>7</v>
      </c>
      <c r="AA48" s="19">
        <v>24</v>
      </c>
      <c r="AB48" s="45">
        <f>SUM(X48,IF(OR(Y48="NS",Y48="DQ",Y48=""),0,IF(OR(Y48="RT",Y48="NC",Y48="B/O"),3,Y48+3)),IF(OR(Z48="NS",Z48="DQ",Z48=""),0,IF(OR(Z48="RT",Z48="NC",Z48="B/O"),3,Z48+3)),IF(OR(AA48="NS",AA48="DQ",AA48=""),0,IF(OR(AA48="RT",AA48="NC",AA48="B/O"),3,AA48+3)))</f>
        <v>58</v>
      </c>
      <c r="AC48" s="18"/>
      <c r="AD48" s="19"/>
      <c r="AE48" s="19">
        <v>6</v>
      </c>
      <c r="AF48" s="19">
        <v>6</v>
      </c>
      <c r="AG48" s="45">
        <f>SUM(AC48,IF(OR(AD48="NS",AD48="DQ",AD48=""),0,IF(OR(AD48="RT",AD48="NC",AD48="B/O"),3,AD48+3)),IF(OR(AE48="NS",AE48="DQ",AE48=""),0,IF(OR(AE48="RT",AE48="NC",AE48="B/O"),3,AE48+3)),IF(OR(AF48="NS",AF48="DQ",AF48=""),0,IF(OR(AF48="RT",AF48="NC",AF48="B/O"),3,AF48+3)))</f>
        <v>18</v>
      </c>
      <c r="AH48" s="18">
        <v>6</v>
      </c>
      <c r="AI48" s="19">
        <v>19</v>
      </c>
      <c r="AJ48" s="19">
        <v>5</v>
      </c>
      <c r="AK48" s="19">
        <v>15</v>
      </c>
      <c r="AL48" s="45">
        <f>SUM(AH48,IF(OR(AI48="NS",AI48="DQ",AI48=""),0,IF(OR(AI48="RT",AI48="NC",AI48="B/O"),3,AI48+3)),IF(OR(AJ48="NS",AJ48="DQ",AJ48=""),0,IF(OR(AJ48="RT",AJ48="NC",AJ48="B/O"),3,AJ48+3)),IF(OR(AK48="NS",AK48="DQ",AK48=""),0,IF(OR(AK48="RT",AK48="NC",AK48="B/O"),3,AK48+3)))</f>
        <v>54</v>
      </c>
      <c r="AM48" s="18">
        <v>4</v>
      </c>
      <c r="AN48" s="19">
        <v>19</v>
      </c>
      <c r="AO48" s="20">
        <f>SUM(AM48,IF(OR(AN48="NS",AN48="DQ",AN48=""),0,IF(OR(AN48="RT",AN48="NC",AN48="B/O"),3,AN48+3)))</f>
        <v>26</v>
      </c>
      <c r="AQ48" s="55">
        <f t="shared" ref="AQ48:AQ59" si="4">SUM(H48,M48,R48,W48,AB48,AG48,AL48,AO48)</f>
        <v>410.5</v>
      </c>
    </row>
    <row r="49" spans="1:43" s="17" customFormat="1" x14ac:dyDescent="0.25">
      <c r="A49" s="17">
        <v>2</v>
      </c>
      <c r="B49" s="17">
        <v>27</v>
      </c>
      <c r="C49" s="17" t="s">
        <v>119</v>
      </c>
      <c r="D49" s="10" t="s">
        <v>9</v>
      </c>
      <c r="E49" s="17" t="s">
        <v>120</v>
      </c>
      <c r="F49" s="18">
        <v>15</v>
      </c>
      <c r="G49" s="19">
        <v>15</v>
      </c>
      <c r="H49" s="20">
        <f>1.5*SUM(IF(OR(F49="NS",F49="DQ",F49=""),0,IF(OR(F49="RT",F49="NC",F49="B/O"),3,F49+3)),IF(OR(G49="NS",G49="DQ",G49=""),0,IF(OR(G49="RT",G49="NC",G49="B/O"),3,G49+3)))</f>
        <v>54</v>
      </c>
      <c r="I49" s="18">
        <v>4</v>
      </c>
      <c r="J49" s="19">
        <v>19</v>
      </c>
      <c r="K49" s="19">
        <v>15</v>
      </c>
      <c r="L49" s="19">
        <v>12</v>
      </c>
      <c r="M49" s="45">
        <f>SUM(I49,IF(OR(J49="NS",J49="DQ",J49=""),0,IF(OR(J49="RT",J49="NC",J49="B/O"),3,J49+3)),IF(OR(K49="NS",K49="DQ",K49=""),0,IF(OR(K49="RT",K49="NC",K49="B/O"),3,K49+3)),IF(OR(L49="NS",L49="DQ",L49=""),0,IF(OR(L49="RT",L49="NC",L49="B/O"),3,L49+3)))</f>
        <v>59</v>
      </c>
      <c r="N49" s="18"/>
      <c r="O49" s="19"/>
      <c r="P49" s="19"/>
      <c r="Q49" s="19"/>
      <c r="R49" s="45"/>
      <c r="S49" s="18">
        <v>3</v>
      </c>
      <c r="T49" s="19">
        <v>3</v>
      </c>
      <c r="U49" s="19">
        <v>19</v>
      </c>
      <c r="V49" s="19">
        <v>15</v>
      </c>
      <c r="W49" s="45">
        <f>SUM(S49,IF(OR(T49="NS",T49="DQ",T49=""),0,IF(OR(T49="RT",T49="NC",T49="B/O"),3,T49+3)),IF(OR(U49="NS",U49="DQ",U49=""),0,IF(OR(U49="RT",U49="NC",U49="B/O"),3,U49+3)),IF(OR(V49="NS",V49="DQ",V49=""),0,IF(OR(V49="RT",V49="NC",V49="B/O"),3,V49+3)))</f>
        <v>49</v>
      </c>
      <c r="X49" s="18">
        <v>4</v>
      </c>
      <c r="Y49" s="19">
        <v>24</v>
      </c>
      <c r="Z49" s="19">
        <v>24</v>
      </c>
      <c r="AA49" s="19">
        <v>12</v>
      </c>
      <c r="AB49" s="45">
        <f>SUM(X49,IF(OR(Y49="NS",Y49="DQ",Y49=""),0,IF(OR(Y49="RT",Y49="NC",Y49="B/O"),3,Y49+3)),IF(OR(Z49="NS",Z49="DQ",Z49=""),0,IF(OR(Z49="RT",Z49="NC",Z49="B/O"),3,Z49+3)),IF(OR(AA49="NS",AA49="DQ",AA49=""),0,IF(OR(AA49="RT",AA49="NC",AA49="B/O"),3,AA49+3)))</f>
        <v>73</v>
      </c>
      <c r="AC49" s="18"/>
      <c r="AD49" s="19"/>
      <c r="AE49" s="19"/>
      <c r="AF49" s="19"/>
      <c r="AG49" s="45"/>
      <c r="AH49" s="18">
        <v>3</v>
      </c>
      <c r="AI49" s="19">
        <v>24</v>
      </c>
      <c r="AJ49" s="19">
        <v>7</v>
      </c>
      <c r="AK49" s="19">
        <v>24</v>
      </c>
      <c r="AL49" s="45">
        <f>SUM(AH49,IF(OR(AI49="NS",AI49="DQ",AI49=""),0,IF(OR(AI49="RT",AI49="NC",AI49="B/O"),3,AI49+3)),IF(OR(AJ49="NS",AJ49="DQ",AJ49=""),0,IF(OR(AJ49="RT",AJ49="NC",AJ49="B/O"),3,AJ49+3)),IF(OR(AK49="NS",AK49="DQ",AK49=""),0,IF(OR(AK49="RT",AK49="NC",AK49="B/O"),3,AK49+3)))</f>
        <v>67</v>
      </c>
      <c r="AM49" s="18">
        <v>3</v>
      </c>
      <c r="AN49" s="19">
        <v>24</v>
      </c>
      <c r="AO49" s="20">
        <f>SUM(AM49,IF(OR(AN49="NS",AN49="DQ",AN49=""),0,IF(OR(AN49="RT",AN49="NC",AN49="B/O"),3,AN49+3)))</f>
        <v>30</v>
      </c>
      <c r="AQ49" s="22">
        <f t="shared" si="4"/>
        <v>332</v>
      </c>
    </row>
    <row r="50" spans="1:43" s="17" customFormat="1" x14ac:dyDescent="0.25">
      <c r="A50" s="17">
        <v>3</v>
      </c>
      <c r="B50" s="17">
        <v>6</v>
      </c>
      <c r="C50" s="17" t="s">
        <v>100</v>
      </c>
      <c r="D50" s="10" t="s">
        <v>65</v>
      </c>
      <c r="E50" s="17" t="s">
        <v>193</v>
      </c>
      <c r="F50" s="18"/>
      <c r="G50" s="19"/>
      <c r="H50" s="20"/>
      <c r="I50" s="18">
        <v>3</v>
      </c>
      <c r="J50" s="19" t="s">
        <v>5</v>
      </c>
      <c r="K50" s="19">
        <v>12</v>
      </c>
      <c r="L50" s="19">
        <v>15</v>
      </c>
      <c r="M50" s="45">
        <f>SUM(I50,IF(OR(J50="NS",J50="DQ",J50=""),0,IF(OR(J50="RT",J50="NC",J50="B/O"),3,J50+3)),IF(OR(K50="NS",K50="DQ",K50=""),0,IF(OR(K50="RT",K50="NC",K50="B/O"),3,K50+3)),IF(OR(L50="NS",L50="DQ",L50=""),0,IF(OR(L50="RT",L50="NC",L50="B/O"),3,L50+3)))</f>
        <v>36</v>
      </c>
      <c r="N50" s="18"/>
      <c r="O50" s="19"/>
      <c r="P50" s="19"/>
      <c r="Q50" s="19"/>
      <c r="R50" s="45"/>
      <c r="S50" s="18"/>
      <c r="T50" s="19"/>
      <c r="U50" s="19"/>
      <c r="V50" s="19"/>
      <c r="W50" s="45"/>
      <c r="X50" s="18">
        <v>3</v>
      </c>
      <c r="Y50" s="19">
        <v>15</v>
      </c>
      <c r="Z50" s="19">
        <v>19</v>
      </c>
      <c r="AA50" s="19">
        <v>19</v>
      </c>
      <c r="AB50" s="45">
        <f>SUM(X50,IF(OR(Y50="NS",Y50="DQ",Y50=""),0,IF(OR(Y50="RT",Y50="NC",Y50="B/O"),3,Y50+3)),IF(OR(Z50="NS",Z50="DQ",Z50=""),0,IF(OR(Z50="RT",Z50="NC",Z50="B/O"),3,Z50+3)),IF(OR(AA50="NS",AA50="DQ",AA50=""),0,IF(OR(AA50="RT",AA50="NC",AA50="B/O"),3,AA50+3)))</f>
        <v>65</v>
      </c>
      <c r="AC50" s="18"/>
      <c r="AD50" s="19"/>
      <c r="AE50" s="19"/>
      <c r="AF50" s="19"/>
      <c r="AG50" s="45"/>
      <c r="AH50" s="18"/>
      <c r="AI50" s="19"/>
      <c r="AJ50" s="19">
        <v>24</v>
      </c>
      <c r="AK50" s="19">
        <v>19</v>
      </c>
      <c r="AL50" s="45">
        <f>SUM(AH50,IF(OR(AI50="NS",AI50="DQ",AI50=""),0,IF(OR(AI50="RT",AI50="NC",AI50="B/O"),3,AI50+3)),IF(OR(AJ50="NS",AJ50="DQ",AJ50=""),0,IF(OR(AJ50="RT",AJ50="NC",AJ50="B/O"),3,AJ50+3)),IF(OR(AK50="NS",AK50="DQ",AK50=""),0,IF(OR(AK50="RT",AK50="NC",AK50="B/O"),3,AK50+3)))</f>
        <v>49</v>
      </c>
      <c r="AM50" s="18"/>
      <c r="AN50" s="19"/>
      <c r="AO50" s="20"/>
      <c r="AQ50" s="22">
        <f t="shared" si="4"/>
        <v>150</v>
      </c>
    </row>
    <row r="51" spans="1:43" s="17" customFormat="1" x14ac:dyDescent="0.25">
      <c r="A51" s="17">
        <v>4</v>
      </c>
      <c r="B51" s="17">
        <v>71</v>
      </c>
      <c r="C51" s="17" t="s">
        <v>217</v>
      </c>
      <c r="D51" s="10" t="s">
        <v>16</v>
      </c>
      <c r="E51" s="17" t="s">
        <v>192</v>
      </c>
      <c r="F51" s="18"/>
      <c r="G51" s="19"/>
      <c r="H51" s="20"/>
      <c r="I51" s="18"/>
      <c r="J51" s="19"/>
      <c r="K51" s="19"/>
      <c r="L51" s="19"/>
      <c r="M51" s="45"/>
      <c r="N51" s="18"/>
      <c r="O51" s="19"/>
      <c r="P51" s="19"/>
      <c r="Q51" s="19"/>
      <c r="R51" s="45"/>
      <c r="S51" s="18"/>
      <c r="T51" s="19"/>
      <c r="U51" s="19"/>
      <c r="V51" s="19"/>
      <c r="W51" s="45"/>
      <c r="X51" s="18">
        <v>3</v>
      </c>
      <c r="Y51" s="19">
        <v>12</v>
      </c>
      <c r="Z51" s="19">
        <v>15</v>
      </c>
      <c r="AA51" s="19">
        <v>15</v>
      </c>
      <c r="AB51" s="45">
        <f>SUM(X51,IF(OR(Y51="NS",Y51="DQ",Y51=""),0,IF(OR(Y51="RT",Y51="NC",Y51="B/O"),3,Y51+3)),IF(OR(Z51="NS",Z51="DQ",Z51=""),0,IF(OR(Z51="RT",Z51="NC",Z51="B/O"),3,Z51+3)),IF(OR(AA51="NS",AA51="DQ",AA51=""),0,IF(OR(AA51="RT",AA51="NC",AA51="B/O"),3,AA51+3)))</f>
        <v>54</v>
      </c>
      <c r="AC51" s="18"/>
      <c r="AD51" s="19"/>
      <c r="AE51" s="19"/>
      <c r="AF51" s="19"/>
      <c r="AG51" s="45"/>
      <c r="AH51" s="18">
        <v>4</v>
      </c>
      <c r="AI51" s="19">
        <v>15</v>
      </c>
      <c r="AJ51" s="19">
        <v>19</v>
      </c>
      <c r="AK51" s="19">
        <v>12</v>
      </c>
      <c r="AL51" s="45">
        <f>SUM(AH51,IF(OR(AI51="NS",AI51="DQ",AI51=""),0,IF(OR(AI51="RT",AI51="NC",AI51="B/O"),3,AI51+3)),IF(OR(AJ51="NS",AJ51="DQ",AJ51=""),0,IF(OR(AJ51="RT",AJ51="NC",AJ51="B/O"),3,AJ51+3)),IF(OR(AK51="NS",AK51="DQ",AK51=""),0,IF(OR(AK51="RT",AK51="NC",AK51="B/O"),3,AK51+3)))</f>
        <v>59</v>
      </c>
      <c r="AM51" s="18">
        <v>3</v>
      </c>
      <c r="AN51" s="19">
        <v>15</v>
      </c>
      <c r="AO51" s="20">
        <f>SUM(AM51,IF(OR(AN51="NS",AN51="DQ",AN51=""),0,IF(OR(AN51="RT",AN51="NC",AN51="B/O"),3,AN51+3)))</f>
        <v>21</v>
      </c>
      <c r="AQ51" s="22">
        <f t="shared" si="4"/>
        <v>134</v>
      </c>
    </row>
    <row r="52" spans="1:43" s="17" customFormat="1" x14ac:dyDescent="0.2">
      <c r="A52" s="17">
        <v>5</v>
      </c>
      <c r="B52" s="3">
        <v>51</v>
      </c>
      <c r="C52" s="3" t="s">
        <v>319</v>
      </c>
      <c r="D52" s="3" t="s">
        <v>10</v>
      </c>
      <c r="E52" s="54" t="s">
        <v>277</v>
      </c>
      <c r="F52" s="18"/>
      <c r="G52" s="19"/>
      <c r="H52" s="20"/>
      <c r="I52" s="18"/>
      <c r="J52" s="19"/>
      <c r="K52" s="19"/>
      <c r="L52" s="19"/>
      <c r="M52" s="45"/>
      <c r="N52" s="18"/>
      <c r="O52" s="19"/>
      <c r="P52" s="19"/>
      <c r="Q52" s="19"/>
      <c r="R52" s="45"/>
      <c r="S52" s="18"/>
      <c r="T52" s="19">
        <v>6</v>
      </c>
      <c r="U52" s="19">
        <v>15</v>
      </c>
      <c r="V52" s="19">
        <v>19</v>
      </c>
      <c r="W52" s="45">
        <f>SUM(S52,IF(OR(T52="NS",T52="DQ",T52=""),0,IF(OR(T52="RT",T52="NC",T52="B/O"),3,T52+3)),IF(OR(U52="NS",U52="DQ",U52=""),0,IF(OR(U52="RT",U52="NC",U52="B/O"),3,U52+3)),IF(OR(V52="NS",V52="DQ",V52=""),0,IF(OR(V52="RT",V52="NC",V52="B/O"),3,V52+3)))</f>
        <v>49</v>
      </c>
      <c r="X52" s="18"/>
      <c r="Y52" s="19"/>
      <c r="Z52" s="19"/>
      <c r="AA52" s="19"/>
      <c r="AB52" s="45"/>
      <c r="AC52" s="18"/>
      <c r="AD52" s="19"/>
      <c r="AE52" s="19"/>
      <c r="AF52" s="19"/>
      <c r="AG52" s="45"/>
      <c r="AH52" s="18">
        <v>3</v>
      </c>
      <c r="AI52" s="19">
        <v>9</v>
      </c>
      <c r="AJ52" s="19">
        <v>15</v>
      </c>
      <c r="AK52" s="19">
        <v>9</v>
      </c>
      <c r="AL52" s="45">
        <f>SUM(AH52,IF(OR(AI52="NS",AI52="DQ",AI52=""),0,IF(OR(AI52="RT",AI52="NC",AI52="B/O"),3,AI52+3)),IF(OR(AJ52="NS",AJ52="DQ",AJ52=""),0,IF(OR(AJ52="RT",AJ52="NC",AJ52="B/O"),3,AJ52+3)),IF(OR(AK52="NS",AK52="DQ",AK52=""),0,IF(OR(AK52="RT",AK52="NC",AK52="B/O"),3,AK52+3)))</f>
        <v>45</v>
      </c>
      <c r="AM52" s="18"/>
      <c r="AN52" s="19"/>
      <c r="AO52" s="20"/>
      <c r="AQ52" s="22">
        <f t="shared" si="4"/>
        <v>94</v>
      </c>
    </row>
    <row r="53" spans="1:43" x14ac:dyDescent="0.2">
      <c r="A53" s="3">
        <v>6</v>
      </c>
      <c r="B53" s="17">
        <v>35</v>
      </c>
      <c r="C53" s="17" t="s">
        <v>121</v>
      </c>
      <c r="D53" s="10"/>
      <c r="E53" s="17" t="s">
        <v>87</v>
      </c>
      <c r="F53" s="18">
        <v>12</v>
      </c>
      <c r="G53" s="19">
        <v>19</v>
      </c>
      <c r="H53" s="20">
        <f>1.5*SUM(IF(OR(F53="NS",F53="DQ",F53=""),0,IF(OR(F53="RT",F53="NC",F53="B/O"),3,F53+3)),IF(OR(G53="NS",G53="DQ",G53=""),0,IF(OR(G53="RT",G53="NC",G53="B/O"),3,G53+3)))</f>
        <v>55.5</v>
      </c>
      <c r="I53" s="18">
        <v>6</v>
      </c>
      <c r="J53" s="19">
        <v>12</v>
      </c>
      <c r="K53" s="19" t="s">
        <v>234</v>
      </c>
      <c r="L53" s="19"/>
      <c r="M53" s="45">
        <f>SUM(I53,IF(OR(J53="NS",J53="DQ",J53=""),0,IF(OR(J53="RT",J53="NC",J53="B/O"),3,J53+3)),IF(OR(K53="NS",K53="DQ",K53=""),0,IF(OR(K53="RT",K53="NC",K53="B/O"),3,K53+3)),IF(OR(L53="NS",L53="DQ",L53=""),0,IF(OR(L53="RT",L53="NC",L53="B/O"),3,L53+3)))</f>
        <v>24</v>
      </c>
      <c r="N53" s="18"/>
      <c r="O53" s="19"/>
      <c r="P53" s="19"/>
      <c r="Q53" s="19"/>
      <c r="R53" s="45"/>
      <c r="S53" s="18"/>
      <c r="T53" s="19"/>
      <c r="U53" s="19"/>
      <c r="V53" s="19"/>
      <c r="W53" s="45"/>
      <c r="X53" s="18"/>
      <c r="Y53" s="19"/>
      <c r="Z53" s="19"/>
      <c r="AA53" s="19"/>
      <c r="AB53" s="45"/>
      <c r="AC53" s="18"/>
      <c r="AD53" s="19"/>
      <c r="AE53" s="19"/>
      <c r="AF53" s="19"/>
      <c r="AG53" s="45"/>
      <c r="AH53" s="18"/>
      <c r="AI53" s="19"/>
      <c r="AJ53" s="19"/>
      <c r="AK53" s="19"/>
      <c r="AL53" s="45"/>
      <c r="AM53" s="18"/>
      <c r="AN53" s="19"/>
      <c r="AO53" s="20"/>
      <c r="AP53" s="17"/>
      <c r="AQ53" s="22">
        <f t="shared" si="4"/>
        <v>79.5</v>
      </c>
    </row>
    <row r="54" spans="1:43" s="17" customFormat="1" x14ac:dyDescent="0.25">
      <c r="A54" s="17">
        <v>7</v>
      </c>
      <c r="B54" s="61">
        <v>17</v>
      </c>
      <c r="C54" s="54" t="s">
        <v>274</v>
      </c>
      <c r="D54" s="10" t="s">
        <v>97</v>
      </c>
      <c r="E54" s="61" t="s">
        <v>72</v>
      </c>
      <c r="F54" s="18"/>
      <c r="G54" s="19"/>
      <c r="H54" s="20"/>
      <c r="I54" s="18"/>
      <c r="J54" s="19"/>
      <c r="K54" s="19"/>
      <c r="L54" s="19"/>
      <c r="M54" s="45"/>
      <c r="N54" s="18">
        <v>3</v>
      </c>
      <c r="O54" s="19">
        <v>3</v>
      </c>
      <c r="P54" s="19">
        <v>6</v>
      </c>
      <c r="Q54" s="19" t="s">
        <v>5</v>
      </c>
      <c r="R54" s="45">
        <f>SUM(N54,IF(OR(O54="NS",O54="DQ",O54=""),0,IF(OR(O54="RT",O54="NC",O54="B/O"),3,O54+3)),IF(OR(P54="NS",P54="DQ",P54=""),0,IF(OR(P54="RT",P54="NC",P54="B/O"),3,P54+3)),IF(OR(Q54="NS",Q54="DQ",Q54=""),0,IF(OR(Q54="RT",Q54="NC",Q54="B/O"),3,Q54+3)))</f>
        <v>18</v>
      </c>
      <c r="S54" s="18"/>
      <c r="T54" s="19"/>
      <c r="U54" s="19"/>
      <c r="V54" s="19"/>
      <c r="W54" s="45"/>
      <c r="X54" s="18"/>
      <c r="Y54" s="19"/>
      <c r="Z54" s="19"/>
      <c r="AA54" s="19"/>
      <c r="AB54" s="45"/>
      <c r="AC54" s="18">
        <v>4</v>
      </c>
      <c r="AD54" s="19">
        <v>3</v>
      </c>
      <c r="AE54" s="19" t="s">
        <v>5</v>
      </c>
      <c r="AF54" s="19" t="s">
        <v>5</v>
      </c>
      <c r="AG54" s="45">
        <f>SUM(AC54,IF(OR(AD54="NS",AD54="DQ",AD54=""),0,IF(OR(AD54="RT",AD54="NC",AD54="B/O"),3,AD54+3)),IF(OR(AE54="NS",AE54="DQ",AE54=""),0,IF(OR(AE54="RT",AE54="NC",AE54="B/O"),3,AE54+3)),IF(OR(AF54="NS",AF54="DQ",AF54=""),0,IF(OR(AF54="RT",AF54="NC",AF54="B/O"),3,AF54+3)))</f>
        <v>10</v>
      </c>
      <c r="AH54" s="18">
        <v>3</v>
      </c>
      <c r="AI54" s="19">
        <v>12</v>
      </c>
      <c r="AJ54" s="19">
        <v>9</v>
      </c>
      <c r="AK54" s="19" t="s">
        <v>5</v>
      </c>
      <c r="AL54" s="45">
        <f>SUM(AH54,IF(OR(AI54="NS",AI54="DQ",AI54=""),0,IF(OR(AI54="RT",AI54="NC",AI54="B/O"),3,AI54+3)),IF(OR(AJ54="NS",AJ54="DQ",AJ54=""),0,IF(OR(AJ54="RT",AJ54="NC",AJ54="B/O"),3,AJ54+3)),IF(OR(AK54="NS",AK54="DQ",AK54=""),0,IF(OR(AK54="RT",AK54="NC",AK54="B/O"),3,AK54+3)))</f>
        <v>30</v>
      </c>
      <c r="AM54" s="18"/>
      <c r="AN54" s="19">
        <v>12</v>
      </c>
      <c r="AO54" s="20">
        <f>SUM(AM54,IF(OR(AN54="NS",AN54="DQ",AN54=""),0,IF(OR(AN54="RT",AN54="NC",AN54="B/O"),3,AN54+3)))</f>
        <v>15</v>
      </c>
      <c r="AQ54" s="22">
        <f t="shared" si="4"/>
        <v>73</v>
      </c>
    </row>
    <row r="55" spans="1:43" s="17" customFormat="1" ht="24" x14ac:dyDescent="0.2">
      <c r="A55" s="17">
        <v>8</v>
      </c>
      <c r="B55" s="10" t="s">
        <v>355</v>
      </c>
      <c r="C55" s="17" t="s">
        <v>122</v>
      </c>
      <c r="D55" s="10" t="s">
        <v>123</v>
      </c>
      <c r="E55" s="10" t="s">
        <v>218</v>
      </c>
      <c r="F55" s="40" t="s">
        <v>7</v>
      </c>
      <c r="G55" s="41" t="s">
        <v>7</v>
      </c>
      <c r="H55" s="20">
        <f>1.5*SUM(IF(OR(F55="NS",F55="DQ",F55=""),0,IF(OR(F55="RT",F55="NC",F55="B/O"),3,F55+3)),IF(OR(G55="NS",G55="DQ",G55=""),0,IF(OR(G55="RT",G55="NC",G55="B/O"),3,G55+3)))</f>
        <v>9</v>
      </c>
      <c r="I55" s="6">
        <v>3</v>
      </c>
      <c r="J55" s="5" t="s">
        <v>5</v>
      </c>
      <c r="K55" s="5">
        <v>19</v>
      </c>
      <c r="L55" s="5">
        <v>19</v>
      </c>
      <c r="M55" s="45">
        <f>SUM(I55,IF(OR(J55="NS",J55="DQ",J55=""),0,IF(OR(J55="RT",J55="NC",J55="B/O"),3,J55+3)),IF(OR(K55="NS",K55="DQ",K55=""),0,IF(OR(K55="RT",K55="NC",K55="B/O"),3,K55+3)),IF(OR(L55="NS",L55="DQ",L55=""),0,IF(OR(L55="RT",L55="NC",L55="B/O"),3,L55+3)))</f>
        <v>47</v>
      </c>
      <c r="N55" s="18"/>
      <c r="O55" s="19"/>
      <c r="P55" s="19"/>
      <c r="Q55" s="19"/>
      <c r="R55" s="45"/>
      <c r="S55" s="18"/>
      <c r="T55" s="19"/>
      <c r="U55" s="19" t="s">
        <v>7</v>
      </c>
      <c r="V55" s="19" t="s">
        <v>5</v>
      </c>
      <c r="W55" s="45">
        <f>SUM(S55,IF(OR(T55="NS",T55="DQ",T55=""),0,IF(OR(T55="RT",T55="NC",T55="B/O"),3,T55+3)),IF(OR(U55="NS",U55="DQ",U55=""),0,IF(OR(U55="RT",U55="NC",U55="B/O"),3,U55+3)),IF(OR(V55="NS",V55="DQ",V55=""),0,IF(OR(V55="RT",V55="NC",V55="B/O"),3,V55+3)))</f>
        <v>3</v>
      </c>
      <c r="X55" s="18"/>
      <c r="Y55" s="19"/>
      <c r="Z55" s="19"/>
      <c r="AA55" s="19"/>
      <c r="AB55" s="45"/>
      <c r="AC55" s="18"/>
      <c r="AD55" s="19"/>
      <c r="AE55" s="19"/>
      <c r="AF55" s="19"/>
      <c r="AG55" s="45"/>
      <c r="AH55" s="18"/>
      <c r="AI55" s="19"/>
      <c r="AJ55" s="19"/>
      <c r="AK55" s="19"/>
      <c r="AL55" s="45"/>
      <c r="AM55" s="18"/>
      <c r="AN55" s="19"/>
      <c r="AO55" s="20"/>
      <c r="AQ55" s="22">
        <f t="shared" si="4"/>
        <v>59</v>
      </c>
    </row>
    <row r="56" spans="1:43" s="17" customFormat="1" x14ac:dyDescent="0.25">
      <c r="A56" s="17">
        <v>9</v>
      </c>
      <c r="B56" s="17">
        <v>99</v>
      </c>
      <c r="C56" s="17" t="s">
        <v>110</v>
      </c>
      <c r="D56" s="61" t="s">
        <v>9</v>
      </c>
      <c r="E56" s="17" t="s">
        <v>111</v>
      </c>
      <c r="F56" s="18">
        <v>24</v>
      </c>
      <c r="G56" s="19" t="s">
        <v>234</v>
      </c>
      <c r="H56" s="20">
        <f>1.5*SUM(IF(OR(F56="NS",F56="DQ",F56=""),0,IF(OR(F56="RT",F56="NC",F56="B/O"),3,F56+3)),IF(OR(G56="NS",G56="DQ",G56=""),0,IF(OR(G56="RT",G56="NC",G56="B/O"),3,G56+3)))</f>
        <v>45</v>
      </c>
      <c r="I56" s="18"/>
      <c r="J56" s="19"/>
      <c r="K56" s="19"/>
      <c r="L56" s="19"/>
      <c r="M56" s="45"/>
      <c r="N56" s="18"/>
      <c r="O56" s="19"/>
      <c r="P56" s="19"/>
      <c r="Q56" s="19"/>
      <c r="R56" s="45"/>
      <c r="S56" s="18"/>
      <c r="T56" s="19"/>
      <c r="U56" s="19"/>
      <c r="V56" s="19"/>
      <c r="W56" s="45"/>
      <c r="X56" s="18"/>
      <c r="Y56" s="19"/>
      <c r="Z56" s="19"/>
      <c r="AA56" s="19"/>
      <c r="AB56" s="45"/>
      <c r="AC56" s="18"/>
      <c r="AD56" s="19"/>
      <c r="AE56" s="19"/>
      <c r="AF56" s="19"/>
      <c r="AG56" s="45"/>
      <c r="AH56" s="18"/>
      <c r="AI56" s="19"/>
      <c r="AJ56" s="19"/>
      <c r="AK56" s="19"/>
      <c r="AL56" s="45"/>
      <c r="AM56" s="18"/>
      <c r="AN56" s="19"/>
      <c r="AO56" s="20"/>
      <c r="AQ56" s="22">
        <f t="shared" si="4"/>
        <v>45</v>
      </c>
    </row>
    <row r="57" spans="1:43" s="17" customFormat="1" x14ac:dyDescent="0.25">
      <c r="A57" s="17">
        <v>10</v>
      </c>
      <c r="B57" s="17">
        <v>91</v>
      </c>
      <c r="C57" s="17" t="s">
        <v>127</v>
      </c>
      <c r="D57" s="10" t="s">
        <v>9</v>
      </c>
      <c r="E57" s="17" t="s">
        <v>128</v>
      </c>
      <c r="F57" s="18" t="s">
        <v>5</v>
      </c>
      <c r="G57" s="19" t="s">
        <v>5</v>
      </c>
      <c r="H57" s="20">
        <f>1.5*SUM(IF(OR(F57="NS",F57="DQ",F57=""),0,IF(OR(F57="RT",F57="NC",F57="B/O"),3,F57+3)),IF(OR(G57="NS",G57="DQ",G57=""),0,IF(OR(G57="RT",G57="NC",G57="B/O"),3,G57+3)))</f>
        <v>0</v>
      </c>
      <c r="I57" s="18">
        <v>3</v>
      </c>
      <c r="J57" s="19">
        <v>24</v>
      </c>
      <c r="K57" s="19">
        <v>9</v>
      </c>
      <c r="L57" s="19"/>
      <c r="M57" s="45">
        <f>SUM(I57,IF(OR(J57="NS",J57="DQ",J57=""),0,IF(OR(J57="RT",J57="NC",J57="B/O"),3,J57+3)),IF(OR(K57="NS",K57="DQ",K57=""),0,IF(OR(K57="RT",K57="NC",K57="B/O"),3,K57+3)),IF(OR(L57="NS",L57="DQ",L57=""),0,IF(OR(L57="RT",L57="NC",L57="B/O"),3,L57+3)))</f>
        <v>42</v>
      </c>
      <c r="N57" s="18"/>
      <c r="O57" s="19"/>
      <c r="P57" s="19"/>
      <c r="Q57" s="19"/>
      <c r="R57" s="45"/>
      <c r="S57" s="18"/>
      <c r="T57" s="19"/>
      <c r="U57" s="19"/>
      <c r="V57" s="19"/>
      <c r="W57" s="45"/>
      <c r="X57" s="18"/>
      <c r="Y57" s="19"/>
      <c r="Z57" s="19"/>
      <c r="AA57" s="19"/>
      <c r="AB57" s="45"/>
      <c r="AC57" s="18"/>
      <c r="AD57" s="19"/>
      <c r="AE57" s="19"/>
      <c r="AF57" s="19"/>
      <c r="AG57" s="45"/>
      <c r="AH57" s="18"/>
      <c r="AI57" s="19"/>
      <c r="AJ57" s="19"/>
      <c r="AK57" s="19"/>
      <c r="AL57" s="45"/>
      <c r="AM57" s="18"/>
      <c r="AN57" s="19"/>
      <c r="AO57" s="20"/>
      <c r="AQ57" s="22">
        <f t="shared" si="4"/>
        <v>42</v>
      </c>
    </row>
    <row r="58" spans="1:43" s="17" customFormat="1" x14ac:dyDescent="0.25">
      <c r="A58" s="17">
        <v>11</v>
      </c>
      <c r="B58" s="17">
        <v>171</v>
      </c>
      <c r="C58" s="17" t="s">
        <v>397</v>
      </c>
      <c r="D58" s="61" t="s">
        <v>91</v>
      </c>
      <c r="E58" s="17" t="s">
        <v>143</v>
      </c>
      <c r="F58" s="18"/>
      <c r="G58" s="19"/>
      <c r="H58" s="20"/>
      <c r="I58" s="18"/>
      <c r="J58" s="19"/>
      <c r="K58" s="19"/>
      <c r="L58" s="19"/>
      <c r="M58" s="47"/>
      <c r="N58" s="18"/>
      <c r="O58" s="19"/>
      <c r="P58" s="19"/>
      <c r="Q58" s="19"/>
      <c r="R58" s="47"/>
      <c r="S58" s="18"/>
      <c r="T58" s="19"/>
      <c r="U58" s="19"/>
      <c r="V58" s="19"/>
      <c r="W58" s="47"/>
      <c r="X58" s="18"/>
      <c r="Y58" s="19"/>
      <c r="Z58" s="19"/>
      <c r="AA58" s="19"/>
      <c r="AB58" s="47"/>
      <c r="AC58" s="18"/>
      <c r="AD58" s="19"/>
      <c r="AE58" s="19"/>
      <c r="AF58" s="19"/>
      <c r="AG58" s="47"/>
      <c r="AH58" s="18">
        <v>3</v>
      </c>
      <c r="AI58" s="19">
        <v>7</v>
      </c>
      <c r="AJ58" s="19">
        <v>12</v>
      </c>
      <c r="AK58" s="19">
        <v>7</v>
      </c>
      <c r="AL58" s="58">
        <f>SUM(AH58,IF(OR(AI58="NS",AI58="DQ",AI58=""),0,IF(OR(AI58="RT",AI58="NC",AI58="B/O"),3,AI58+3)),IF(OR(AJ58="NS",AJ58="DQ",AJ58=""),0,IF(OR(AJ58="RT",AJ58="NC",AJ58="B/O"),3,AJ58+3)),IF(OR(AK58="NS",AK58="DQ",AK58=""),0,IF(OR(AK58="RT",AK58="NC",AK58="B/O"),3,AK58+3)))</f>
        <v>38</v>
      </c>
      <c r="AM58" s="18"/>
      <c r="AN58" s="19"/>
      <c r="AO58" s="20"/>
      <c r="AQ58" s="22">
        <f t="shared" si="4"/>
        <v>38</v>
      </c>
    </row>
    <row r="59" spans="1:43" s="54" customFormat="1" x14ac:dyDescent="0.25">
      <c r="A59" s="54">
        <v>12</v>
      </c>
      <c r="B59" s="54" t="s">
        <v>275</v>
      </c>
      <c r="C59" s="54" t="s">
        <v>276</v>
      </c>
      <c r="D59" s="54" t="s">
        <v>31</v>
      </c>
      <c r="E59" s="54" t="s">
        <v>277</v>
      </c>
      <c r="F59" s="18"/>
      <c r="G59" s="19"/>
      <c r="H59" s="20"/>
      <c r="I59" s="18"/>
      <c r="J59" s="19"/>
      <c r="K59" s="19"/>
      <c r="L59" s="19"/>
      <c r="M59" s="53"/>
      <c r="N59" s="18">
        <v>4</v>
      </c>
      <c r="O59" s="19">
        <v>9</v>
      </c>
      <c r="P59" s="19">
        <v>3</v>
      </c>
      <c r="Q59" s="19" t="s">
        <v>7</v>
      </c>
      <c r="R59" s="53">
        <f>SUM(N59,IF(OR(O59="NS",O59="DQ",O59=""),0,IF(OR(O59="RT",O59="NC",O59="B/O"),3,O59+3)),IF(OR(P59="NS",P59="DQ",P59=""),0,IF(OR(P59="RT",P59="NC",P59="B/O"),3,P59+3)),IF(OR(Q59="NS",Q59="DQ",Q59=""),0,IF(OR(Q59="RT",Q59="NC",Q59="B/O"),3,Q59+3)))</f>
        <v>25</v>
      </c>
      <c r="S59" s="18"/>
      <c r="T59" s="19"/>
      <c r="U59" s="19"/>
      <c r="V59" s="19"/>
      <c r="W59" s="53"/>
      <c r="X59" s="18"/>
      <c r="Y59" s="19"/>
      <c r="Z59" s="19"/>
      <c r="AA59" s="19"/>
      <c r="AB59" s="53"/>
      <c r="AC59" s="18"/>
      <c r="AD59" s="19"/>
      <c r="AE59" s="19"/>
      <c r="AF59" s="19"/>
      <c r="AG59" s="53"/>
      <c r="AH59" s="18"/>
      <c r="AI59" s="19"/>
      <c r="AJ59" s="19"/>
      <c r="AK59" s="19"/>
      <c r="AL59" s="53"/>
      <c r="AM59" s="18"/>
      <c r="AN59" s="19"/>
      <c r="AO59" s="20"/>
      <c r="AQ59" s="22">
        <f t="shared" si="4"/>
        <v>25</v>
      </c>
    </row>
    <row r="61" spans="1:43" s="45" customFormat="1" x14ac:dyDescent="0.25">
      <c r="A61" s="64" t="s">
        <v>314</v>
      </c>
      <c r="B61" s="64"/>
      <c r="C61" s="64"/>
      <c r="D61" s="64"/>
      <c r="E61" s="64"/>
      <c r="F61" s="66" t="s">
        <v>14</v>
      </c>
      <c r="G61" s="67"/>
      <c r="H61" s="68"/>
      <c r="I61" s="66" t="s">
        <v>8</v>
      </c>
      <c r="J61" s="67"/>
      <c r="K61" s="67"/>
      <c r="L61" s="67"/>
      <c r="M61" s="68"/>
      <c r="N61" s="66" t="s">
        <v>165</v>
      </c>
      <c r="O61" s="67"/>
      <c r="P61" s="67"/>
      <c r="Q61" s="67"/>
      <c r="R61" s="68"/>
      <c r="S61" s="66" t="s">
        <v>325</v>
      </c>
      <c r="T61" s="67"/>
      <c r="U61" s="67"/>
      <c r="V61" s="67"/>
      <c r="W61" s="68"/>
      <c r="X61" s="66" t="s">
        <v>9</v>
      </c>
      <c r="Y61" s="67"/>
      <c r="Z61" s="67"/>
      <c r="AA61" s="67"/>
      <c r="AB61" s="68"/>
      <c r="AC61" s="66" t="s">
        <v>10</v>
      </c>
      <c r="AD61" s="67"/>
      <c r="AE61" s="67"/>
      <c r="AF61" s="67"/>
      <c r="AG61" s="68"/>
      <c r="AH61" s="66" t="s">
        <v>8</v>
      </c>
      <c r="AI61" s="67"/>
      <c r="AJ61" s="67"/>
      <c r="AK61" s="67"/>
      <c r="AL61" s="68"/>
      <c r="AM61" s="66" t="s">
        <v>13</v>
      </c>
      <c r="AN61" s="67"/>
      <c r="AO61" s="68"/>
      <c r="AP61" s="45" t="s">
        <v>6</v>
      </c>
      <c r="AQ61" s="22"/>
    </row>
    <row r="62" spans="1:43" s="17" customFormat="1" x14ac:dyDescent="0.2">
      <c r="A62" s="17">
        <v>1</v>
      </c>
      <c r="B62" s="3">
        <v>51</v>
      </c>
      <c r="C62" s="3" t="s">
        <v>319</v>
      </c>
      <c r="D62" s="3" t="s">
        <v>10</v>
      </c>
      <c r="E62" s="17" t="s">
        <v>277</v>
      </c>
      <c r="F62" s="18"/>
      <c r="G62" s="19"/>
      <c r="H62" s="20"/>
      <c r="I62" s="18"/>
      <c r="J62" s="19"/>
      <c r="K62" s="19"/>
      <c r="L62" s="19"/>
      <c r="M62" s="45"/>
      <c r="N62" s="18">
        <v>4</v>
      </c>
      <c r="O62" s="19">
        <v>3</v>
      </c>
      <c r="P62" s="19">
        <v>3</v>
      </c>
      <c r="Q62" s="19">
        <v>3</v>
      </c>
      <c r="R62" s="45">
        <f>SUM(N62,IF(OR(O62="NS",O62="DQ",O62=""),0,IF(OR(O62="RT",O62="NC",O62="B/O"),3,O62+3)),IF(OR(P62="NS",P62="DQ",P62=""),0,IF(OR(P62="RT",P62="NC",P62="B/O"),3,P62+3)),IF(OR(Q62="NS",Q62="DQ",Q62=""),0,IF(OR(Q62="RT",Q62="NC",Q62="B/O"),3,Q62+3)))</f>
        <v>22</v>
      </c>
      <c r="S62" s="18">
        <v>4</v>
      </c>
      <c r="T62" s="19"/>
      <c r="U62" s="19"/>
      <c r="V62" s="19"/>
      <c r="W62" s="45">
        <f>SUM(S62,IF(OR(T62="NS",T62="DQ",T62=""),0,IF(OR(T62="RT",T62="NC",T62="B/O"),3,T62+3)),IF(OR(U62="NS",U62="DQ",U62=""),0,IF(OR(U62="RT",U62="NC",U62="B/O"),3,U62+3)),IF(OR(V62="NS",V62="DQ",V62=""),0,IF(OR(V62="RT",V62="NC",V62="B/O"),3,V62+3)))</f>
        <v>4</v>
      </c>
      <c r="X62" s="18"/>
      <c r="Y62" s="19"/>
      <c r="Z62" s="19"/>
      <c r="AA62" s="19"/>
      <c r="AB62" s="45"/>
      <c r="AC62" s="18"/>
      <c r="AD62" s="19"/>
      <c r="AE62" s="19"/>
      <c r="AF62" s="19"/>
      <c r="AG62" s="45"/>
      <c r="AH62" s="18"/>
      <c r="AI62" s="19"/>
      <c r="AJ62" s="19"/>
      <c r="AK62" s="19"/>
      <c r="AL62" s="45"/>
      <c r="AM62" s="18"/>
      <c r="AN62" s="19"/>
      <c r="AO62" s="20">
        <f t="shared" ref="AO62:AO64" si="5">SUM(AM62,IF(OR(AN62="NS",AN62="DQ",AN62=""),0,IF(OR(AN62="RT",AN62="NC",AN62="B/O"),3,AN62+3)))</f>
        <v>0</v>
      </c>
      <c r="AQ62" s="22">
        <f>SUM(H62,M62,R62,W62,AB62,AG62,AL62,AO62)</f>
        <v>26</v>
      </c>
    </row>
    <row r="63" spans="1:43" x14ac:dyDescent="0.2">
      <c r="A63" s="3">
        <v>2</v>
      </c>
      <c r="B63" s="17">
        <v>127</v>
      </c>
      <c r="C63" s="17" t="s">
        <v>219</v>
      </c>
      <c r="D63" s="10" t="s">
        <v>9</v>
      </c>
      <c r="E63" s="17" t="s">
        <v>220</v>
      </c>
      <c r="F63" s="18"/>
      <c r="G63" s="19"/>
      <c r="H63" s="20"/>
      <c r="I63" s="18">
        <v>4</v>
      </c>
      <c r="J63" s="19">
        <v>3</v>
      </c>
      <c r="K63" s="19">
        <v>3</v>
      </c>
      <c r="L63" s="19">
        <v>3</v>
      </c>
      <c r="M63" s="45">
        <f>SUM(I63,IF(OR(J63="NS",J63="DQ",J63=""),0,IF(OR(J63="RT",J63="NC",J63="B/O"),3,J63+3)),IF(OR(K63="NS",K63="DQ",K63=""),0,IF(OR(K63="RT",K63="NC",K63="B/O"),3,K63+3)),IF(OR(L63="NS",L63="DQ",L63=""),0,IF(OR(L63="RT",L63="NC",L63="B/O"),3,L63+3)))</f>
        <v>22</v>
      </c>
      <c r="N63" s="18"/>
      <c r="O63" s="19"/>
      <c r="P63" s="19"/>
      <c r="Q63" s="19"/>
      <c r="R63" s="45"/>
      <c r="S63" s="18"/>
      <c r="T63" s="19"/>
      <c r="U63" s="19"/>
      <c r="V63" s="19"/>
      <c r="W63" s="45"/>
      <c r="X63" s="18">
        <v>4</v>
      </c>
      <c r="Y63" s="19" t="s">
        <v>5</v>
      </c>
      <c r="Z63" s="19" t="s">
        <v>5</v>
      </c>
      <c r="AA63" s="19" t="s">
        <v>5</v>
      </c>
      <c r="AB63" s="45">
        <f>SUM(X63,IF(OR(Y63="NS",Y63="DQ",Y63=""),0,IF(OR(Y63="RT",Y63="NC",Y63="B/O"),3,Y63+3)),IF(OR(Z63="NS",Z63="DQ",Z63=""),0,IF(OR(Z63="RT",Z63="NC",Z63="B/O"),3,Z63+3)),IF(OR(AA63="NS",AA63="DQ",AA63=""),0,IF(OR(AA63="RT",AA63="NC",AA63="B/O"),3,AA63+3)))</f>
        <v>4</v>
      </c>
      <c r="AC63" s="18"/>
      <c r="AD63" s="19"/>
      <c r="AE63" s="19"/>
      <c r="AF63" s="19"/>
      <c r="AG63" s="45"/>
      <c r="AH63" s="18"/>
      <c r="AI63" s="19"/>
      <c r="AJ63" s="19"/>
      <c r="AK63" s="19"/>
      <c r="AL63" s="45"/>
      <c r="AM63" s="18"/>
      <c r="AN63" s="19"/>
      <c r="AO63" s="20">
        <f t="shared" si="5"/>
        <v>0</v>
      </c>
      <c r="AP63" s="17"/>
      <c r="AQ63" s="22">
        <f>SUM(H63,M63,R63,W63,AB63,AG63,AL63,AO63)</f>
        <v>26</v>
      </c>
    </row>
    <row r="64" spans="1:43" x14ac:dyDescent="0.2">
      <c r="A64" s="3">
        <v>3</v>
      </c>
      <c r="C64" s="3" t="s">
        <v>315</v>
      </c>
      <c r="E64" s="17"/>
      <c r="F64" s="18"/>
      <c r="G64" s="19"/>
      <c r="H64" s="20"/>
      <c r="I64" s="18"/>
      <c r="J64" s="19"/>
      <c r="K64" s="19"/>
      <c r="L64" s="19"/>
      <c r="M64" s="45"/>
      <c r="N64" s="18"/>
      <c r="O64" s="19"/>
      <c r="P64" s="19"/>
      <c r="Q64" s="19"/>
      <c r="R64" s="45"/>
      <c r="S64" s="18"/>
      <c r="T64" s="19"/>
      <c r="U64" s="19"/>
      <c r="V64" s="19"/>
      <c r="W64" s="45"/>
      <c r="X64" s="18"/>
      <c r="Y64" s="19"/>
      <c r="Z64" s="19"/>
      <c r="AA64" s="19"/>
      <c r="AB64" s="45"/>
      <c r="AC64" s="18"/>
      <c r="AD64" s="19"/>
      <c r="AE64" s="19"/>
      <c r="AF64" s="19"/>
      <c r="AG64" s="45"/>
      <c r="AH64" s="18"/>
      <c r="AI64" s="19"/>
      <c r="AJ64" s="19"/>
      <c r="AK64" s="19"/>
      <c r="AL64" s="45"/>
      <c r="AM64" s="18"/>
      <c r="AN64" s="19"/>
      <c r="AO64" s="20">
        <f t="shared" si="5"/>
        <v>0</v>
      </c>
      <c r="AP64" s="17"/>
      <c r="AQ64" s="22">
        <f>SUM(H64,M64,R64,W64,AB64,AG64,AL64,AO64)</f>
        <v>0</v>
      </c>
    </row>
  </sheetData>
  <sortState ref="B48:AQ59">
    <sortCondition descending="1" ref="AQ48"/>
  </sortState>
  <mergeCells count="45">
    <mergeCell ref="AC1:AG1"/>
    <mergeCell ref="AH1:AL1"/>
    <mergeCell ref="AM1:AO1"/>
    <mergeCell ref="A13:E13"/>
    <mergeCell ref="F13:H13"/>
    <mergeCell ref="I13:M13"/>
    <mergeCell ref="N13:R13"/>
    <mergeCell ref="S13:W13"/>
    <mergeCell ref="X13:AB13"/>
    <mergeCell ref="AC13:AG13"/>
    <mergeCell ref="A1:E1"/>
    <mergeCell ref="F1:H1"/>
    <mergeCell ref="I1:M1"/>
    <mergeCell ref="N1:R1"/>
    <mergeCell ref="S1:W1"/>
    <mergeCell ref="X1:AB1"/>
    <mergeCell ref="AH13:AL13"/>
    <mergeCell ref="AM13:AO13"/>
    <mergeCell ref="A30:E30"/>
    <mergeCell ref="F30:H30"/>
    <mergeCell ref="I30:M30"/>
    <mergeCell ref="N30:R30"/>
    <mergeCell ref="S30:W30"/>
    <mergeCell ref="X30:AB30"/>
    <mergeCell ref="AC30:AG30"/>
    <mergeCell ref="AH30:AL30"/>
    <mergeCell ref="AM30:AO30"/>
    <mergeCell ref="A47:E47"/>
    <mergeCell ref="F47:H47"/>
    <mergeCell ref="I47:M47"/>
    <mergeCell ref="N47:R47"/>
    <mergeCell ref="S47:W47"/>
    <mergeCell ref="X47:AB47"/>
    <mergeCell ref="AC47:AG47"/>
    <mergeCell ref="AH47:AL47"/>
    <mergeCell ref="AM47:AO47"/>
    <mergeCell ref="AC61:AG61"/>
    <mergeCell ref="AH61:AL61"/>
    <mergeCell ref="AM61:AO61"/>
    <mergeCell ref="X61:AB61"/>
    <mergeCell ref="A61:E61"/>
    <mergeCell ref="F61:H61"/>
    <mergeCell ref="I61:M61"/>
    <mergeCell ref="N61:R61"/>
    <mergeCell ref="S61:W6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C86A-F6FB-400A-BBF0-738E25382113}">
  <dimension ref="A1:AR12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AQ16"/>
    </sheetView>
  </sheetViews>
  <sheetFormatPr defaultRowHeight="12" x14ac:dyDescent="0.2"/>
  <cols>
    <col min="1" max="1" width="5.7109375" style="3" bestFit="1" customWidth="1"/>
    <col min="2" max="2" width="4" style="3" bestFit="1" customWidth="1"/>
    <col min="3" max="3" width="17" style="3" bestFit="1" customWidth="1"/>
    <col min="4" max="4" width="9.140625" style="3" customWidth="1"/>
    <col min="5" max="5" width="19.28515625" style="3" customWidth="1"/>
    <col min="6" max="6" width="3.42578125" style="3" bestFit="1" customWidth="1"/>
    <col min="7" max="7" width="3.28515625" style="3" bestFit="1" customWidth="1"/>
    <col min="8" max="8" width="5" style="3" bestFit="1" customWidth="1"/>
    <col min="9" max="9" width="2.28515625" style="3" bestFit="1" customWidth="1"/>
    <col min="10" max="10" width="3.28515625" style="3" bestFit="1" customWidth="1"/>
    <col min="11" max="11" width="3.42578125" style="3" bestFit="1" customWidth="1"/>
    <col min="12" max="12" width="3.28515625" style="3" bestFit="1" customWidth="1"/>
    <col min="13" max="13" width="4.85546875" style="3" bestFit="1" customWidth="1"/>
    <col min="14" max="14" width="2.28515625" style="3" bestFit="1" customWidth="1"/>
    <col min="15" max="17" width="3.28515625" style="3" bestFit="1" customWidth="1"/>
    <col min="18" max="18" width="4.85546875" style="3" bestFit="1" customWidth="1"/>
    <col min="19" max="19" width="2.28515625" style="3" bestFit="1" customWidth="1"/>
    <col min="20" max="22" width="3.28515625" style="3" bestFit="1" customWidth="1"/>
    <col min="23" max="23" width="4.85546875" style="3" bestFit="1" customWidth="1"/>
    <col min="24" max="24" width="2.28515625" style="3" bestFit="1" customWidth="1"/>
    <col min="25" max="27" width="3.28515625" style="3" bestFit="1" customWidth="1"/>
    <col min="28" max="28" width="4.85546875" style="3" bestFit="1" customWidth="1"/>
    <col min="29" max="29" width="2.28515625" style="3" bestFit="1" customWidth="1"/>
    <col min="30" max="32" width="3.28515625" style="3" bestFit="1" customWidth="1"/>
    <col min="33" max="33" width="4.85546875" style="3" bestFit="1" customWidth="1"/>
    <col min="34" max="34" width="2.28515625" style="3" bestFit="1" customWidth="1"/>
    <col min="35" max="37" width="3.28515625" style="3" bestFit="1" customWidth="1"/>
    <col min="38" max="38" width="4.85546875" style="3" bestFit="1" customWidth="1"/>
    <col min="39" max="39" width="2.28515625" style="3" bestFit="1" customWidth="1"/>
    <col min="40" max="40" width="3.28515625" style="3" bestFit="1" customWidth="1"/>
    <col min="41" max="41" width="4.85546875" style="3" bestFit="1" customWidth="1"/>
    <col min="42" max="42" width="1.42578125" style="3" bestFit="1" customWidth="1"/>
    <col min="43" max="43" width="5" style="3" bestFit="1" customWidth="1"/>
    <col min="44" max="16384" width="9.140625" style="3"/>
  </cols>
  <sheetData>
    <row r="1" spans="1:43" x14ac:dyDescent="0.2">
      <c r="A1" s="64" t="s">
        <v>303</v>
      </c>
      <c r="B1" s="64"/>
      <c r="C1" s="64"/>
      <c r="D1" s="64"/>
      <c r="E1" s="64"/>
      <c r="F1" s="66" t="s">
        <v>14</v>
      </c>
      <c r="G1" s="67"/>
      <c r="H1" s="68"/>
      <c r="I1" s="66" t="s">
        <v>8</v>
      </c>
      <c r="J1" s="67"/>
      <c r="K1" s="67"/>
      <c r="L1" s="67"/>
      <c r="M1" s="68"/>
      <c r="N1" s="66" t="s">
        <v>165</v>
      </c>
      <c r="O1" s="67"/>
      <c r="P1" s="67"/>
      <c r="Q1" s="67"/>
      <c r="R1" s="68"/>
      <c r="S1" s="66" t="s">
        <v>325</v>
      </c>
      <c r="T1" s="67"/>
      <c r="U1" s="67"/>
      <c r="V1" s="67"/>
      <c r="W1" s="68"/>
      <c r="X1" s="66" t="s">
        <v>9</v>
      </c>
      <c r="Y1" s="67"/>
      <c r="Z1" s="67"/>
      <c r="AA1" s="67"/>
      <c r="AB1" s="68"/>
      <c r="AC1" s="66" t="s">
        <v>10</v>
      </c>
      <c r="AD1" s="67"/>
      <c r="AE1" s="67"/>
      <c r="AF1" s="67"/>
      <c r="AG1" s="68"/>
      <c r="AH1" s="66" t="s">
        <v>8</v>
      </c>
      <c r="AI1" s="67"/>
      <c r="AJ1" s="67"/>
      <c r="AK1" s="67"/>
      <c r="AL1" s="68"/>
      <c r="AM1" s="66" t="s">
        <v>13</v>
      </c>
      <c r="AN1" s="67"/>
      <c r="AO1" s="68"/>
      <c r="AP1" s="45" t="s">
        <v>6</v>
      </c>
      <c r="AQ1" s="22"/>
    </row>
    <row r="2" spans="1:43" x14ac:dyDescent="0.2">
      <c r="A2" s="30" t="s">
        <v>19</v>
      </c>
      <c r="B2" s="30" t="s">
        <v>20</v>
      </c>
      <c r="C2" s="30" t="s">
        <v>21</v>
      </c>
      <c r="D2" s="30" t="s">
        <v>22</v>
      </c>
      <c r="E2" s="30" t="s">
        <v>23</v>
      </c>
      <c r="F2" s="29" t="s">
        <v>2</v>
      </c>
      <c r="G2" s="30" t="s">
        <v>3</v>
      </c>
      <c r="H2" s="31" t="s">
        <v>4</v>
      </c>
      <c r="I2" s="14" t="s">
        <v>0</v>
      </c>
      <c r="J2" s="13" t="s">
        <v>1</v>
      </c>
      <c r="K2" s="13" t="s">
        <v>2</v>
      </c>
      <c r="L2" s="13" t="s">
        <v>3</v>
      </c>
      <c r="M2" s="15" t="s">
        <v>4</v>
      </c>
      <c r="N2" s="14" t="s">
        <v>0</v>
      </c>
      <c r="O2" s="13" t="s">
        <v>1</v>
      </c>
      <c r="P2" s="13" t="s">
        <v>2</v>
      </c>
      <c r="Q2" s="13" t="s">
        <v>3</v>
      </c>
      <c r="R2" s="15" t="s">
        <v>4</v>
      </c>
      <c r="S2" s="14" t="s">
        <v>0</v>
      </c>
      <c r="T2" s="13" t="s">
        <v>1</v>
      </c>
      <c r="U2" s="13" t="s">
        <v>2</v>
      </c>
      <c r="V2" s="13" t="s">
        <v>3</v>
      </c>
      <c r="W2" s="15" t="s">
        <v>4</v>
      </c>
      <c r="X2" s="14" t="s">
        <v>0</v>
      </c>
      <c r="Y2" s="13" t="s">
        <v>1</v>
      </c>
      <c r="Z2" s="13" t="s">
        <v>2</v>
      </c>
      <c r="AA2" s="13" t="s">
        <v>3</v>
      </c>
      <c r="AB2" s="15" t="s">
        <v>4</v>
      </c>
      <c r="AC2" s="14" t="s">
        <v>0</v>
      </c>
      <c r="AD2" s="13" t="s">
        <v>1</v>
      </c>
      <c r="AE2" s="13" t="s">
        <v>2</v>
      </c>
      <c r="AF2" s="13" t="s">
        <v>3</v>
      </c>
      <c r="AG2" s="15" t="s">
        <v>4</v>
      </c>
      <c r="AH2" s="14" t="s">
        <v>0</v>
      </c>
      <c r="AI2" s="13" t="s">
        <v>1</v>
      </c>
      <c r="AJ2" s="13" t="s">
        <v>2</v>
      </c>
      <c r="AK2" s="13" t="s">
        <v>3</v>
      </c>
      <c r="AL2" s="15" t="s">
        <v>4</v>
      </c>
      <c r="AM2" s="14" t="s">
        <v>0</v>
      </c>
      <c r="AN2" s="13" t="s">
        <v>167</v>
      </c>
      <c r="AO2" s="15" t="s">
        <v>4</v>
      </c>
      <c r="AP2" s="17"/>
      <c r="AQ2" s="33" t="s">
        <v>4</v>
      </c>
    </row>
    <row r="3" spans="1:43" x14ac:dyDescent="0.2">
      <c r="A3" s="17">
        <v>1</v>
      </c>
      <c r="B3" s="34">
        <v>30</v>
      </c>
      <c r="C3" s="17" t="s">
        <v>82</v>
      </c>
      <c r="D3" s="17" t="s">
        <v>201</v>
      </c>
      <c r="E3" s="17" t="s">
        <v>83</v>
      </c>
      <c r="F3" s="18"/>
      <c r="G3" s="19"/>
      <c r="H3" s="20"/>
      <c r="I3" s="18">
        <v>3</v>
      </c>
      <c r="J3" s="19">
        <v>19</v>
      </c>
      <c r="K3" s="19">
        <v>19</v>
      </c>
      <c r="L3" s="19">
        <v>19</v>
      </c>
      <c r="M3" s="45">
        <f>SUM(I3,IF(OR(J3="NS",J3="DQ",J3=""),0,IF(OR(J3="RT",J3="NC",J3="B/O"),3,J3+3)),IF(OR(K3="NS",K3="DQ",K3=""),0,IF(OR(K3="RT",K3="NC",K3="B/O"),3,K3+3)),IF(OR(L3="NS",L3="DQ",L3=""),0,IF(OR(L3="RT",L3="NC",L3="B/O"),3,L3+3)))</f>
        <v>69</v>
      </c>
      <c r="N3" s="18"/>
      <c r="O3" s="19"/>
      <c r="P3" s="19"/>
      <c r="Q3" s="19"/>
      <c r="R3" s="45"/>
      <c r="S3" s="18"/>
      <c r="T3" s="19"/>
      <c r="U3" s="19"/>
      <c r="V3" s="19"/>
      <c r="W3" s="45"/>
      <c r="X3" s="18">
        <v>6</v>
      </c>
      <c r="Y3" s="19">
        <v>19</v>
      </c>
      <c r="Z3" s="19">
        <v>24</v>
      </c>
      <c r="AA3" s="19">
        <v>15</v>
      </c>
      <c r="AB3" s="45">
        <f>SUM(X3,IF(OR(Y3="NS",Y3="DQ",Y3=""),0,IF(OR(Y3="RT",Y3="NC",Y3="B/O"),3,Y3+3)),IF(OR(Z3="NS",Z3="DQ",Z3=""),0,IF(OR(Z3="RT",Z3="NC",Z3="B/O"),3,Z3+3)),IF(OR(AA3="NS",AA3="DQ",AA3=""),0,IF(OR(AA3="RT",AA3="NC",AA3="B/O"),3,AA3+3)))</f>
        <v>73</v>
      </c>
      <c r="AC3" s="18"/>
      <c r="AD3" s="19"/>
      <c r="AE3" s="19"/>
      <c r="AF3" s="19"/>
      <c r="AG3" s="45"/>
      <c r="AH3" s="18">
        <v>4</v>
      </c>
      <c r="AI3" s="19">
        <v>3</v>
      </c>
      <c r="AJ3" s="19">
        <v>6</v>
      </c>
      <c r="AK3" s="19">
        <v>6</v>
      </c>
      <c r="AL3" s="45">
        <f>SUM(AH3,IF(OR(AI3="NS",AI3="DQ",AI3=""),0,IF(OR(AI3="RT",AI3="NC",AI3="B/O"),3,AI3+3)),IF(OR(AJ3="NS",AJ3="DQ",AJ3=""),0,IF(OR(AJ3="RT",AJ3="NC",AJ3="B/O"),3,AJ3+3)),IF(OR(AK3="NS",AK3="DQ",AK3=""),0,IF(OR(AK3="RT",AK3="NC",AK3="B/O"),3,AK3+3)))</f>
        <v>28</v>
      </c>
      <c r="AM3" s="18">
        <v>3</v>
      </c>
      <c r="AN3" s="19">
        <v>9</v>
      </c>
      <c r="AO3" s="20">
        <f>SUM(AM3,IF(OR(AN3="NS",AN3="DQ",AN3=""),0,IF(OR(AN3="RT",AN3="NC",AN3="B/O"),3,AN3+3)))</f>
        <v>15</v>
      </c>
      <c r="AP3" s="17"/>
      <c r="AQ3" s="22">
        <f t="shared" ref="AQ3:AQ16" si="0">SUM(H3,M3,R3,W3,AB3,AG3,AL3,AO3)</f>
        <v>185</v>
      </c>
    </row>
    <row r="4" spans="1:43" x14ac:dyDescent="0.2">
      <c r="A4" s="17">
        <v>2</v>
      </c>
      <c r="B4" s="34">
        <v>56</v>
      </c>
      <c r="C4" s="17" t="s">
        <v>200</v>
      </c>
      <c r="D4" s="17" t="s">
        <v>9</v>
      </c>
      <c r="E4" s="17" t="s">
        <v>58</v>
      </c>
      <c r="F4" s="18"/>
      <c r="G4" s="19"/>
      <c r="H4" s="20"/>
      <c r="I4" s="18">
        <v>3</v>
      </c>
      <c r="J4" s="19">
        <v>24</v>
      </c>
      <c r="K4" s="19">
        <v>24</v>
      </c>
      <c r="L4" s="19">
        <v>24</v>
      </c>
      <c r="M4" s="45">
        <f>SUM(I4,IF(OR(J4="NS",J4="DQ",J4=""),0,IF(OR(J4="RT",J4="NC",J4="B/O"),3,J4+3)),IF(OR(K4="NS",K4="DQ",K4=""),0,IF(OR(K4="RT",K4="NC",K4="B/O"),3,K4+3)),IF(OR(L4="NS",L4="DQ",L4=""),0,IF(OR(L4="RT",L4="NC",L4="B/O"),3,L4+3)))</f>
        <v>84</v>
      </c>
      <c r="N4" s="18"/>
      <c r="O4" s="19"/>
      <c r="P4" s="19"/>
      <c r="Q4" s="19"/>
      <c r="R4" s="45"/>
      <c r="S4" s="18"/>
      <c r="T4" s="19"/>
      <c r="U4" s="19"/>
      <c r="V4" s="19"/>
      <c r="W4" s="45"/>
      <c r="X4" s="18">
        <v>4</v>
      </c>
      <c r="Y4" s="19">
        <v>15</v>
      </c>
      <c r="Z4" s="19">
        <v>19</v>
      </c>
      <c r="AA4" s="19">
        <v>19</v>
      </c>
      <c r="AB4" s="45">
        <f>SUM(X4,IF(OR(Y4="NS",Y4="DQ",Y4=""),0,IF(OR(Y4="RT",Y4="NC",Y4="B/O"),3,Y4+3)),IF(OR(Z4="NS",Z4="DQ",Z4=""),0,IF(OR(Z4="RT",Z4="NC",Z4="B/O"),3,Z4+3)),IF(OR(AA4="NS",AA4="DQ",AA4=""),0,IF(OR(AA4="RT",AA4="NC",AA4="B/O"),3,AA4+3)))</f>
        <v>66</v>
      </c>
      <c r="AC4" s="18"/>
      <c r="AD4" s="19"/>
      <c r="AE4" s="19"/>
      <c r="AF4" s="19"/>
      <c r="AG4" s="45"/>
      <c r="AH4" s="18"/>
      <c r="AI4" s="19"/>
      <c r="AJ4" s="19">
        <v>3</v>
      </c>
      <c r="AK4" s="19" t="s">
        <v>5</v>
      </c>
      <c r="AL4" s="45">
        <f>SUM(AH4,IF(OR(AI4="NS",AI4="DQ",AI4=""),0,IF(OR(AI4="RT",AI4="NC",AI4="B/O"),3,AI4+3)),IF(OR(AJ4="NS",AJ4="DQ",AJ4=""),0,IF(OR(AJ4="RT",AJ4="NC",AJ4="B/O"),3,AJ4+3)),IF(OR(AK4="NS",AK4="DQ",AK4=""),0,IF(OR(AK4="RT",AK4="NC",AK4="B/O"),3,AK4+3)))</f>
        <v>6</v>
      </c>
      <c r="AM4" s="18">
        <v>3</v>
      </c>
      <c r="AN4" s="19">
        <v>7</v>
      </c>
      <c r="AO4" s="20">
        <f>SUM(AM4,IF(OR(AN4="NS",AN4="DQ",AN4=""),0,IF(OR(AN4="RT",AN4="NC",AN4="B/O"),3,AN4+3)))</f>
        <v>13</v>
      </c>
      <c r="AP4" s="17"/>
      <c r="AQ4" s="22">
        <f t="shared" si="0"/>
        <v>169</v>
      </c>
    </row>
    <row r="5" spans="1:43" x14ac:dyDescent="0.2">
      <c r="A5" s="17">
        <v>3</v>
      </c>
      <c r="B5" s="17">
        <v>111</v>
      </c>
      <c r="C5" s="17" t="s">
        <v>197</v>
      </c>
      <c r="D5" s="17" t="s">
        <v>8</v>
      </c>
      <c r="E5" s="17" t="s">
        <v>58</v>
      </c>
      <c r="F5" s="18"/>
      <c r="G5" s="19"/>
      <c r="H5" s="20"/>
      <c r="I5" s="18">
        <v>4</v>
      </c>
      <c r="J5" s="19">
        <v>15</v>
      </c>
      <c r="K5" s="19" t="s">
        <v>5</v>
      </c>
      <c r="L5" s="19" t="s">
        <v>7</v>
      </c>
      <c r="M5" s="45">
        <f>SUM(I5,IF(OR(J5="NS",J5="DQ",J5=""),0,IF(OR(J5="RT",J5="NC",J5="B/O"),3,J5+3)),IF(OR(K5="NS",K5="DQ",K5=""),0,IF(OR(K5="RT",K5="NC",K5="B/O"),3,K5+3)),IF(OR(L5="NS",L5="DQ",L5=""),0,IF(OR(L5="RT",L5="NC",L5="B/O"),3,L5+3)))</f>
        <v>25</v>
      </c>
      <c r="N5" s="18"/>
      <c r="O5" s="19"/>
      <c r="P5" s="19"/>
      <c r="Q5" s="19"/>
      <c r="R5" s="45"/>
      <c r="S5" s="18"/>
      <c r="T5" s="19"/>
      <c r="U5" s="19"/>
      <c r="V5" s="19"/>
      <c r="W5" s="45"/>
      <c r="X5" s="18">
        <v>3</v>
      </c>
      <c r="Y5" s="19">
        <v>24</v>
      </c>
      <c r="Z5" s="19" t="s">
        <v>7</v>
      </c>
      <c r="AA5" s="19" t="s">
        <v>5</v>
      </c>
      <c r="AB5" s="45">
        <f>SUM(X5,IF(OR(Y5="NS",Y5="DQ",Y5=""),0,IF(OR(Y5="RT",Y5="NC",Y5="B/O"),3,Y5+3)),IF(OR(Z5="NS",Z5="DQ",Z5=""),0,IF(OR(Z5="RT",Z5="NC",Z5="B/O"),3,Z5+3)),IF(OR(AA5="NS",AA5="DQ",AA5=""),0,IF(OR(AA5="RT",AA5="NC",AA5="B/O"),3,AA5+3)))</f>
        <v>33</v>
      </c>
      <c r="AC5" s="18"/>
      <c r="AD5" s="19"/>
      <c r="AE5" s="19"/>
      <c r="AF5" s="19"/>
      <c r="AG5" s="45"/>
      <c r="AH5" s="18"/>
      <c r="AI5" s="19"/>
      <c r="AJ5" s="19"/>
      <c r="AK5" s="19"/>
      <c r="AL5" s="45"/>
      <c r="AM5" s="18">
        <v>6</v>
      </c>
      <c r="AN5" s="19">
        <v>24</v>
      </c>
      <c r="AO5" s="20">
        <f>SUM(AM5,IF(OR(AN5="NS",AN5="DQ",AN5=""),0,IF(OR(AN5="RT",AN5="NC",AN5="B/O"),3,AN5+3)))</f>
        <v>33</v>
      </c>
      <c r="AP5" s="17"/>
      <c r="AQ5" s="22">
        <f t="shared" si="0"/>
        <v>91</v>
      </c>
    </row>
    <row r="6" spans="1:43" x14ac:dyDescent="0.2">
      <c r="A6" s="17">
        <v>4</v>
      </c>
      <c r="B6" s="34" t="s">
        <v>356</v>
      </c>
      <c r="C6" s="17" t="s">
        <v>357</v>
      </c>
      <c r="D6" s="17" t="s">
        <v>358</v>
      </c>
      <c r="E6" s="17" t="s">
        <v>111</v>
      </c>
      <c r="F6" s="18"/>
      <c r="G6" s="19"/>
      <c r="H6" s="20"/>
      <c r="I6" s="18"/>
      <c r="J6" s="19"/>
      <c r="K6" s="19"/>
      <c r="L6" s="19"/>
      <c r="M6" s="45"/>
      <c r="N6" s="18"/>
      <c r="O6" s="19"/>
      <c r="P6" s="19"/>
      <c r="Q6" s="19"/>
      <c r="R6" s="45"/>
      <c r="S6" s="18"/>
      <c r="T6" s="19"/>
      <c r="U6" s="19"/>
      <c r="V6" s="19"/>
      <c r="W6" s="45"/>
      <c r="X6" s="18"/>
      <c r="Y6" s="19"/>
      <c r="Z6" s="19">
        <v>15</v>
      </c>
      <c r="AA6" s="19">
        <v>24</v>
      </c>
      <c r="AB6" s="45">
        <f>SUM(X6,IF(OR(Y6="NS",Y6="DQ",Y6=""),0,IF(OR(Y6="RT",Y6="NC",Y6="B/O"),3,Y6+3)),IF(OR(Z6="NS",Z6="DQ",Z6=""),0,IF(OR(Z6="RT",Z6="NC",Z6="B/O"),3,Z6+3)),IF(OR(AA6="NS",AA6="DQ",AA6=""),0,IF(OR(AA6="RT",AA6="NC",AA6="B/O"),3,AA6+3)))</f>
        <v>45</v>
      </c>
      <c r="AC6" s="18"/>
      <c r="AD6" s="19"/>
      <c r="AE6" s="19"/>
      <c r="AF6" s="19"/>
      <c r="AG6" s="45"/>
      <c r="AH6" s="18"/>
      <c r="AI6" s="19"/>
      <c r="AJ6" s="19"/>
      <c r="AK6" s="19"/>
      <c r="AL6" s="45"/>
      <c r="AM6" s="18"/>
      <c r="AN6" s="19"/>
      <c r="AO6" s="20"/>
      <c r="AP6" s="17"/>
      <c r="AQ6" s="22">
        <f t="shared" si="0"/>
        <v>45</v>
      </c>
    </row>
    <row r="7" spans="1:43" x14ac:dyDescent="0.2">
      <c r="A7" s="17">
        <v>5</v>
      </c>
      <c r="B7" s="34" t="s">
        <v>158</v>
      </c>
      <c r="C7" s="17" t="s">
        <v>224</v>
      </c>
      <c r="D7" s="17" t="s">
        <v>184</v>
      </c>
      <c r="E7" s="17" t="s">
        <v>225</v>
      </c>
      <c r="F7" s="18"/>
      <c r="G7" s="19"/>
      <c r="H7" s="20"/>
      <c r="I7" s="18"/>
      <c r="J7" s="19">
        <v>12</v>
      </c>
      <c r="K7" s="19">
        <v>9</v>
      </c>
      <c r="L7" s="19">
        <v>9</v>
      </c>
      <c r="M7" s="45">
        <f>SUM(I7,IF(OR(J7="NS",J7="DQ",J7=""),0,IF(OR(J7="RT",J7="NC",J7="B/O"),3,J7+3)),IF(OR(K7="NS",K7="DQ",K7=""),0,IF(OR(K7="RT",K7="NC",K7="B/O"),3,K7+3)),IF(OR(L7="NS",L7="DQ",L7=""),0,IF(OR(L7="RT",L7="NC",L7="B/O"),3,L7+3)))</f>
        <v>39</v>
      </c>
      <c r="N7" s="18"/>
      <c r="O7" s="19"/>
      <c r="P7" s="19"/>
      <c r="Q7" s="19"/>
      <c r="R7" s="45"/>
      <c r="S7" s="18"/>
      <c r="T7" s="19"/>
      <c r="U7" s="19"/>
      <c r="V7" s="19"/>
      <c r="W7" s="45"/>
      <c r="X7" s="18"/>
      <c r="Y7" s="19"/>
      <c r="Z7" s="19"/>
      <c r="AA7" s="19"/>
      <c r="AB7" s="45"/>
      <c r="AC7" s="18"/>
      <c r="AD7" s="19"/>
      <c r="AE7" s="19"/>
      <c r="AF7" s="19"/>
      <c r="AG7" s="45"/>
      <c r="AH7" s="18"/>
      <c r="AI7" s="19"/>
      <c r="AJ7" s="19"/>
      <c r="AK7" s="19"/>
      <c r="AL7" s="45"/>
      <c r="AM7" s="18"/>
      <c r="AN7" s="19"/>
      <c r="AO7" s="20"/>
      <c r="AP7" s="17"/>
      <c r="AQ7" s="22">
        <f t="shared" si="0"/>
        <v>39</v>
      </c>
    </row>
    <row r="8" spans="1:43" x14ac:dyDescent="0.2">
      <c r="A8" s="17">
        <v>6</v>
      </c>
      <c r="B8" s="34" t="s">
        <v>230</v>
      </c>
      <c r="C8" s="17" t="s">
        <v>231</v>
      </c>
      <c r="D8" s="17" t="s">
        <v>91</v>
      </c>
      <c r="E8" s="17" t="s">
        <v>232</v>
      </c>
      <c r="F8" s="18"/>
      <c r="G8" s="19"/>
      <c r="H8" s="20"/>
      <c r="I8" s="18"/>
      <c r="J8" s="19"/>
      <c r="K8" s="19">
        <v>15</v>
      </c>
      <c r="L8" s="19">
        <v>15</v>
      </c>
      <c r="M8" s="45">
        <f>SUM(I8,IF(OR(J8="NS",J8="DQ",J8=""),0,IF(OR(J8="RT",J8="NC",J8="B/O"),3,J8+3)),IF(OR(K8="NS",K8="DQ",K8=""),0,IF(OR(K8="RT",K8="NC",K8="B/O"),3,K8+3)),IF(OR(L8="NS",L8="DQ",L8=""),0,IF(OR(L8="RT",L8="NC",L8="B/O"),3,L8+3)))</f>
        <v>36</v>
      </c>
      <c r="N8" s="18"/>
      <c r="O8" s="19"/>
      <c r="P8" s="19"/>
      <c r="Q8" s="19"/>
      <c r="R8" s="45"/>
      <c r="S8" s="18"/>
      <c r="T8" s="19"/>
      <c r="U8" s="19"/>
      <c r="V8" s="19"/>
      <c r="W8" s="45"/>
      <c r="X8" s="18"/>
      <c r="Y8" s="19"/>
      <c r="Z8" s="19"/>
      <c r="AA8" s="19"/>
      <c r="AB8" s="45"/>
      <c r="AC8" s="18"/>
      <c r="AD8" s="19"/>
      <c r="AE8" s="19"/>
      <c r="AF8" s="19"/>
      <c r="AG8" s="45"/>
      <c r="AH8" s="18"/>
      <c r="AI8" s="19"/>
      <c r="AJ8" s="19"/>
      <c r="AK8" s="19"/>
      <c r="AL8" s="45"/>
      <c r="AM8" s="18"/>
      <c r="AN8" s="19"/>
      <c r="AO8" s="20"/>
      <c r="AP8" s="17"/>
      <c r="AQ8" s="22">
        <f t="shared" si="0"/>
        <v>36</v>
      </c>
    </row>
    <row r="9" spans="1:43" x14ac:dyDescent="0.2">
      <c r="A9" s="17">
        <v>7</v>
      </c>
      <c r="B9" s="34">
        <v>81</v>
      </c>
      <c r="C9" s="17" t="s">
        <v>233</v>
      </c>
      <c r="D9" s="17" t="s">
        <v>9</v>
      </c>
      <c r="E9" s="17" t="s">
        <v>180</v>
      </c>
      <c r="F9" s="18"/>
      <c r="G9" s="19"/>
      <c r="H9" s="20"/>
      <c r="I9" s="18"/>
      <c r="J9" s="19"/>
      <c r="K9" s="19">
        <v>12</v>
      </c>
      <c r="L9" s="19">
        <v>12</v>
      </c>
      <c r="M9" s="45">
        <f>SUM(I9,IF(OR(J9="NS",J9="DQ",J9=""),0,IF(OR(J9="RT",J9="NC",J9="B/O"),3,J9+3)),IF(OR(K9="NS",K9="DQ",K9=""),0,IF(OR(K9="RT",K9="NC",K9="B/O"),3,K9+3)),IF(OR(L9="NS",L9="DQ",L9=""),0,IF(OR(L9="RT",L9="NC",L9="B/O"),3,L9+3)))</f>
        <v>30</v>
      </c>
      <c r="N9" s="18"/>
      <c r="O9" s="19"/>
      <c r="P9" s="19"/>
      <c r="Q9" s="19"/>
      <c r="R9" s="45"/>
      <c r="S9" s="18"/>
      <c r="T9" s="19"/>
      <c r="U9" s="19"/>
      <c r="V9" s="19"/>
      <c r="W9" s="45"/>
      <c r="X9" s="18"/>
      <c r="Y9" s="19"/>
      <c r="Z9" s="19"/>
      <c r="AA9" s="19"/>
      <c r="AB9" s="45"/>
      <c r="AC9" s="18"/>
      <c r="AD9" s="19"/>
      <c r="AE9" s="19"/>
      <c r="AF9" s="19"/>
      <c r="AG9" s="45"/>
      <c r="AH9" s="18"/>
      <c r="AI9" s="19"/>
      <c r="AJ9" s="19"/>
      <c r="AK9" s="19"/>
      <c r="AL9" s="45"/>
      <c r="AM9" s="18"/>
      <c r="AN9" s="19"/>
      <c r="AO9" s="20"/>
      <c r="AP9" s="17"/>
      <c r="AQ9" s="22">
        <f t="shared" si="0"/>
        <v>30</v>
      </c>
    </row>
    <row r="10" spans="1:43" x14ac:dyDescent="0.2">
      <c r="A10" s="17">
        <v>8</v>
      </c>
      <c r="B10" s="34" t="s">
        <v>356</v>
      </c>
      <c r="C10" s="17" t="s">
        <v>439</v>
      </c>
      <c r="D10" s="17" t="s">
        <v>68</v>
      </c>
      <c r="E10" s="17" t="s">
        <v>111</v>
      </c>
      <c r="F10" s="18"/>
      <c r="G10" s="19"/>
      <c r="H10" s="20"/>
      <c r="I10" s="18"/>
      <c r="J10" s="19"/>
      <c r="K10" s="19"/>
      <c r="L10" s="19"/>
      <c r="M10" s="45"/>
      <c r="N10" s="18"/>
      <c r="O10" s="19"/>
      <c r="P10" s="19"/>
      <c r="Q10" s="19"/>
      <c r="R10" s="45"/>
      <c r="S10" s="18"/>
      <c r="T10" s="19"/>
      <c r="U10" s="19"/>
      <c r="V10" s="19"/>
      <c r="W10" s="45"/>
      <c r="X10" s="18"/>
      <c r="Y10" s="19"/>
      <c r="Z10" s="19"/>
      <c r="AA10" s="19"/>
      <c r="AB10" s="45"/>
      <c r="AC10" s="18"/>
      <c r="AD10" s="19"/>
      <c r="AE10" s="19"/>
      <c r="AF10" s="19"/>
      <c r="AG10" s="45"/>
      <c r="AH10" s="18"/>
      <c r="AI10" s="19"/>
      <c r="AJ10" s="19"/>
      <c r="AK10" s="19"/>
      <c r="AL10" s="45"/>
      <c r="AM10" s="18">
        <v>4</v>
      </c>
      <c r="AN10" s="19">
        <v>19</v>
      </c>
      <c r="AO10" s="20">
        <f>SUM(AM10,IF(OR(AN10="NS",AN10="DQ",AN10=""),0,IF(OR(AN10="RT",AN10="NC",AN10="B/O"),3,AN10+3)))</f>
        <v>26</v>
      </c>
      <c r="AP10" s="17"/>
      <c r="AQ10" s="22">
        <f t="shared" si="0"/>
        <v>26</v>
      </c>
    </row>
    <row r="11" spans="1:43" x14ac:dyDescent="0.2">
      <c r="A11" s="17">
        <v>9</v>
      </c>
      <c r="B11" s="34">
        <v>41</v>
      </c>
      <c r="C11" s="17" t="s">
        <v>353</v>
      </c>
      <c r="D11" s="61" t="s">
        <v>91</v>
      </c>
      <c r="E11" s="17" t="s">
        <v>58</v>
      </c>
      <c r="F11" s="18"/>
      <c r="G11" s="19"/>
      <c r="H11" s="20"/>
      <c r="I11" s="18"/>
      <c r="J11" s="19"/>
      <c r="K11" s="19"/>
      <c r="L11" s="19"/>
      <c r="M11" s="45"/>
      <c r="N11" s="18"/>
      <c r="O11" s="19"/>
      <c r="P11" s="19"/>
      <c r="Q11" s="19"/>
      <c r="R11" s="45"/>
      <c r="S11" s="18"/>
      <c r="T11" s="19"/>
      <c r="U11" s="19"/>
      <c r="V11" s="19"/>
      <c r="W11" s="45"/>
      <c r="X11" s="18">
        <v>3</v>
      </c>
      <c r="Y11" s="19" t="s">
        <v>5</v>
      </c>
      <c r="Z11" s="19">
        <v>12</v>
      </c>
      <c r="AA11" s="19" t="s">
        <v>7</v>
      </c>
      <c r="AB11" s="45">
        <f>SUM(X11,IF(OR(Y11="NS",Y11="DQ",Y11=""),0,IF(OR(Y11="RT",Y11="NC",Y11="B/O"),3,Y11+3)),IF(OR(Z11="NS",Z11="DQ",Z11=""),0,IF(OR(Z11="RT",Z11="NC",Z11="B/O"),3,Z11+3)),IF(OR(AA11="NS",AA11="DQ",AA11=""),0,IF(OR(AA11="RT",AA11="NC",AA11="B/O"),3,AA11+3)))</f>
        <v>21</v>
      </c>
      <c r="AC11" s="18"/>
      <c r="AD11" s="19"/>
      <c r="AE11" s="19"/>
      <c r="AF11" s="19"/>
      <c r="AG11" s="45"/>
      <c r="AH11" s="18"/>
      <c r="AI11" s="19"/>
      <c r="AJ11" s="19"/>
      <c r="AK11" s="19"/>
      <c r="AL11" s="45"/>
      <c r="AM11" s="18"/>
      <c r="AN11" s="19"/>
      <c r="AO11" s="20"/>
      <c r="AP11" s="17"/>
      <c r="AQ11" s="22">
        <f t="shared" si="0"/>
        <v>21</v>
      </c>
    </row>
    <row r="12" spans="1:43" ht="24" x14ac:dyDescent="0.2">
      <c r="A12" s="17">
        <v>10</v>
      </c>
      <c r="B12" s="61">
        <v>125</v>
      </c>
      <c r="C12" s="17" t="s">
        <v>56</v>
      </c>
      <c r="D12" s="10" t="s">
        <v>57</v>
      </c>
      <c r="E12" s="17" t="s">
        <v>58</v>
      </c>
      <c r="F12" s="18">
        <v>6</v>
      </c>
      <c r="G12" s="19" t="s">
        <v>7</v>
      </c>
      <c r="H12" s="20">
        <f>1.5*SUM(IF(OR(F12="NS",F12="DQ",F12=""),0,IF(OR(F12="RT",F12="NC",F12="B/O"),3,F12+3)),IF(OR(G12="NS",G12="DQ",G12=""),0,IF(OR(G12="RT",G12="NC",G12="B/O"),3,G12+3)))</f>
        <v>18</v>
      </c>
      <c r="I12" s="18"/>
      <c r="J12" s="19"/>
      <c r="K12" s="19"/>
      <c r="L12" s="19"/>
      <c r="M12" s="47"/>
      <c r="N12" s="18"/>
      <c r="O12" s="19"/>
      <c r="P12" s="19"/>
      <c r="Q12" s="19"/>
      <c r="R12" s="47"/>
      <c r="S12" s="18"/>
      <c r="T12" s="19"/>
      <c r="U12" s="19"/>
      <c r="V12" s="19"/>
      <c r="W12" s="47"/>
      <c r="X12" s="18"/>
      <c r="Y12" s="19"/>
      <c r="Z12" s="19"/>
      <c r="AA12" s="19"/>
      <c r="AB12" s="47"/>
      <c r="AC12" s="18"/>
      <c r="AD12" s="19"/>
      <c r="AE12" s="19"/>
      <c r="AF12" s="19"/>
      <c r="AG12" s="47"/>
      <c r="AH12" s="18"/>
      <c r="AI12" s="19"/>
      <c r="AJ12" s="19"/>
      <c r="AK12" s="19"/>
      <c r="AL12" s="47"/>
      <c r="AM12" s="18"/>
      <c r="AN12" s="19"/>
      <c r="AO12" s="20"/>
      <c r="AP12" s="17"/>
      <c r="AQ12" s="22">
        <f t="shared" si="0"/>
        <v>18</v>
      </c>
    </row>
    <row r="13" spans="1:43" x14ac:dyDescent="0.2">
      <c r="A13" s="17">
        <v>11</v>
      </c>
      <c r="B13" s="34" t="s">
        <v>386</v>
      </c>
      <c r="C13" s="17" t="s">
        <v>262</v>
      </c>
      <c r="D13" s="17"/>
      <c r="E13" s="17"/>
      <c r="F13" s="18"/>
      <c r="G13" s="19"/>
      <c r="H13" s="20"/>
      <c r="I13" s="18"/>
      <c r="J13" s="19"/>
      <c r="K13" s="19"/>
      <c r="L13" s="19"/>
      <c r="M13" s="47"/>
      <c r="N13" s="18"/>
      <c r="O13" s="19"/>
      <c r="P13" s="19"/>
      <c r="Q13" s="19"/>
      <c r="R13" s="47"/>
      <c r="S13" s="18"/>
      <c r="T13" s="19"/>
      <c r="U13" s="19"/>
      <c r="V13" s="19"/>
      <c r="W13" s="47"/>
      <c r="X13" s="18"/>
      <c r="Y13" s="19"/>
      <c r="Z13" s="19"/>
      <c r="AA13" s="19"/>
      <c r="AB13" s="47"/>
      <c r="AC13" s="18"/>
      <c r="AD13" s="19"/>
      <c r="AE13" s="19">
        <v>6</v>
      </c>
      <c r="AF13" s="19">
        <v>6</v>
      </c>
      <c r="AG13" s="47">
        <f>SUM(AC13,IF(OR(AD13="NS",AD13="DQ",AD13=""),0,IF(OR(AD13="RT",AD13="NC",AD13="B/O"),3,AD13+3)),IF(OR(AE13="NS",AE13="DQ",AE13=""),0,IF(OR(AE13="RT",AE13="NC",AE13="B/O"),3,AE13+3)),IF(OR(AF13="NS",AF13="DQ",AF13=""),0,IF(OR(AF13="RT",AF13="NC",AF13="B/O"),3,AF13+3)))</f>
        <v>18</v>
      </c>
      <c r="AH13" s="18"/>
      <c r="AI13" s="19"/>
      <c r="AJ13" s="19"/>
      <c r="AK13" s="19"/>
      <c r="AL13" s="47"/>
      <c r="AM13" s="18"/>
      <c r="AN13" s="19"/>
      <c r="AO13" s="20"/>
      <c r="AP13" s="17"/>
      <c r="AQ13" s="22">
        <f t="shared" si="0"/>
        <v>18</v>
      </c>
    </row>
    <row r="14" spans="1:43" x14ac:dyDescent="0.2">
      <c r="A14" s="50">
        <v>12</v>
      </c>
      <c r="B14" s="61">
        <v>10</v>
      </c>
      <c r="C14" s="50" t="s">
        <v>59</v>
      </c>
      <c r="D14" s="50" t="s">
        <v>8</v>
      </c>
      <c r="E14" s="50" t="s">
        <v>60</v>
      </c>
      <c r="F14" s="18" t="s">
        <v>5</v>
      </c>
      <c r="G14" s="19">
        <v>6</v>
      </c>
      <c r="H14" s="20">
        <f>1.5*SUM(IF(OR(F14="NS",F14="DQ",F14=""),0,IF(OR(F14="RT",F14="NC",F14="B/O"),3,F14+3)),IF(OR(G14="NS",G14="DQ",G14=""),0,IF(OR(G14="RT",G14="NC",G14="B/O"),3,G14+3)))</f>
        <v>13.5</v>
      </c>
      <c r="I14" s="18"/>
      <c r="J14" s="19"/>
      <c r="K14" s="19"/>
      <c r="L14" s="19"/>
      <c r="M14" s="49"/>
      <c r="N14" s="18"/>
      <c r="O14" s="19"/>
      <c r="P14" s="19"/>
      <c r="Q14" s="19"/>
      <c r="R14" s="49"/>
      <c r="S14" s="18"/>
      <c r="T14" s="19"/>
      <c r="U14" s="19"/>
      <c r="V14" s="19"/>
      <c r="W14" s="49"/>
      <c r="X14" s="18"/>
      <c r="Y14" s="19"/>
      <c r="Z14" s="19"/>
      <c r="AA14" s="19"/>
      <c r="AB14" s="49"/>
      <c r="AC14" s="18"/>
      <c r="AD14" s="19"/>
      <c r="AE14" s="19"/>
      <c r="AF14" s="19"/>
      <c r="AG14" s="49"/>
      <c r="AH14" s="18"/>
      <c r="AI14" s="19"/>
      <c r="AJ14" s="19"/>
      <c r="AK14" s="19"/>
      <c r="AL14" s="49"/>
      <c r="AM14" s="18"/>
      <c r="AN14" s="19"/>
      <c r="AO14" s="20"/>
      <c r="AP14" s="50"/>
      <c r="AQ14" s="22">
        <f t="shared" si="0"/>
        <v>13.5</v>
      </c>
    </row>
    <row r="15" spans="1:43" x14ac:dyDescent="0.2">
      <c r="A15" s="50">
        <v>13</v>
      </c>
      <c r="B15" s="34">
        <v>37</v>
      </c>
      <c r="C15" s="50" t="s">
        <v>182</v>
      </c>
      <c r="D15" s="50"/>
      <c r="E15" s="50" t="s">
        <v>177</v>
      </c>
      <c r="F15" s="18"/>
      <c r="G15" s="19"/>
      <c r="H15" s="20"/>
      <c r="I15" s="18"/>
      <c r="J15" s="19"/>
      <c r="K15" s="19"/>
      <c r="L15" s="19"/>
      <c r="M15" s="49"/>
      <c r="N15" s="18"/>
      <c r="O15" s="19"/>
      <c r="P15" s="19"/>
      <c r="Q15" s="19"/>
      <c r="R15" s="49"/>
      <c r="S15" s="18"/>
      <c r="T15" s="19"/>
      <c r="U15" s="19"/>
      <c r="V15" s="19"/>
      <c r="W15" s="49"/>
      <c r="X15" s="18"/>
      <c r="Y15" s="19"/>
      <c r="Z15" s="19"/>
      <c r="AA15" s="19"/>
      <c r="AB15" s="49"/>
      <c r="AC15" s="18"/>
      <c r="AD15" s="19"/>
      <c r="AE15" s="19">
        <v>3</v>
      </c>
      <c r="AF15" s="19">
        <v>3</v>
      </c>
      <c r="AG15" s="49">
        <f>SUM(AC15,IF(OR(AD15="NS",AD15="DQ",AD15=""),0,IF(OR(AD15="RT",AD15="NC",AD15="B/O"),3,AD15+3)),IF(OR(AE15="NS",AE15="DQ",AE15=""),0,IF(OR(AE15="RT",AE15="NC",AE15="B/O"),3,AE15+3)),IF(OR(AF15="NS",AF15="DQ",AF15=""),0,IF(OR(AF15="RT",AF15="NC",AF15="B/O"),3,AF15+3)))</f>
        <v>12</v>
      </c>
      <c r="AH15" s="18"/>
      <c r="AI15" s="19"/>
      <c r="AJ15" s="19"/>
      <c r="AK15" s="19"/>
      <c r="AL15" s="49"/>
      <c r="AM15" s="18"/>
      <c r="AN15" s="19"/>
      <c r="AO15" s="20"/>
      <c r="AP15" s="50"/>
      <c r="AQ15" s="22">
        <f t="shared" si="0"/>
        <v>12</v>
      </c>
    </row>
    <row r="16" spans="1:43" x14ac:dyDescent="0.2">
      <c r="A16" s="61">
        <v>14</v>
      </c>
      <c r="B16" s="34">
        <v>167</v>
      </c>
      <c r="C16" s="61" t="s">
        <v>226</v>
      </c>
      <c r="D16" s="61" t="s">
        <v>68</v>
      </c>
      <c r="E16" s="61" t="s">
        <v>58</v>
      </c>
      <c r="F16" s="18"/>
      <c r="G16" s="19"/>
      <c r="H16" s="20"/>
      <c r="I16" s="18"/>
      <c r="J16" s="19" t="s">
        <v>7</v>
      </c>
      <c r="K16" s="19" t="s">
        <v>7</v>
      </c>
      <c r="L16" s="19" t="s">
        <v>7</v>
      </c>
      <c r="M16" s="60">
        <f>SUM(I16,IF(OR(J16="NS",J16="DQ",J16=""),0,IF(OR(J16="RT",J16="NC",J16="B/O"),3,J16+3)),IF(OR(K16="NS",K16="DQ",K16=""),0,IF(OR(K16="RT",K16="NC",K16="B/O"),3,K16+3)),IF(OR(L16="NS",L16="DQ",L16=""),0,IF(OR(L16="RT",L16="NC",L16="B/O"),3,L16+3)))</f>
        <v>9</v>
      </c>
      <c r="N16" s="18"/>
      <c r="O16" s="19"/>
      <c r="P16" s="19"/>
      <c r="Q16" s="19"/>
      <c r="R16" s="60"/>
      <c r="S16" s="18"/>
      <c r="T16" s="19"/>
      <c r="U16" s="19"/>
      <c r="V16" s="19"/>
      <c r="W16" s="60"/>
      <c r="X16" s="18"/>
      <c r="Y16" s="19"/>
      <c r="Z16" s="19"/>
      <c r="AA16" s="19"/>
      <c r="AB16" s="60"/>
      <c r="AC16" s="18"/>
      <c r="AD16" s="19"/>
      <c r="AE16" s="19"/>
      <c r="AF16" s="19"/>
      <c r="AG16" s="60"/>
      <c r="AH16" s="18"/>
      <c r="AI16" s="19"/>
      <c r="AJ16" s="19"/>
      <c r="AK16" s="19"/>
      <c r="AL16" s="60"/>
      <c r="AM16" s="18"/>
      <c r="AN16" s="19"/>
      <c r="AO16" s="20"/>
      <c r="AP16" s="61"/>
      <c r="AQ16" s="22">
        <f t="shared" si="0"/>
        <v>9</v>
      </c>
    </row>
    <row r="17" spans="1:44" x14ac:dyDescent="0.2">
      <c r="A17" s="61"/>
      <c r="B17" s="34"/>
      <c r="C17" s="60" t="s">
        <v>24</v>
      </c>
      <c r="D17" s="61"/>
      <c r="E17" s="61"/>
      <c r="F17" s="19"/>
      <c r="G17" s="19"/>
      <c r="H17" s="39"/>
      <c r="I17" s="19"/>
      <c r="J17" s="19"/>
      <c r="K17" s="19"/>
      <c r="L17" s="19"/>
      <c r="M17" s="60"/>
      <c r="N17" s="19"/>
      <c r="O17" s="19"/>
      <c r="P17" s="19"/>
      <c r="Q17" s="19"/>
      <c r="R17" s="60"/>
      <c r="S17" s="19"/>
      <c r="T17" s="19"/>
      <c r="U17" s="19"/>
      <c r="V17" s="19"/>
      <c r="W17" s="60"/>
      <c r="X17" s="19"/>
      <c r="Y17" s="19"/>
      <c r="Z17" s="19"/>
      <c r="AA17" s="19"/>
      <c r="AB17" s="60"/>
      <c r="AC17" s="19"/>
      <c r="AD17" s="19"/>
      <c r="AE17" s="19"/>
      <c r="AF17" s="19"/>
      <c r="AG17" s="60"/>
      <c r="AH17" s="19"/>
      <c r="AI17" s="19"/>
      <c r="AJ17" s="19"/>
      <c r="AK17" s="19"/>
      <c r="AL17" s="60"/>
      <c r="AM17" s="19"/>
      <c r="AN17" s="19"/>
      <c r="AO17" s="39"/>
      <c r="AP17" s="61"/>
      <c r="AQ17" s="39"/>
    </row>
    <row r="18" spans="1:44" x14ac:dyDescent="0.2">
      <c r="A18" s="61"/>
      <c r="B18" s="34">
        <v>706</v>
      </c>
      <c r="C18" s="61" t="s">
        <v>440</v>
      </c>
      <c r="D18" s="61" t="s">
        <v>9</v>
      </c>
      <c r="E18" s="61" t="s">
        <v>92</v>
      </c>
      <c r="F18" s="19"/>
      <c r="G18" s="19"/>
      <c r="H18" s="39"/>
      <c r="I18" s="19"/>
      <c r="J18" s="19"/>
      <c r="K18" s="19"/>
      <c r="L18" s="19"/>
      <c r="M18" s="60"/>
      <c r="N18" s="19"/>
      <c r="O18" s="19"/>
      <c r="P18" s="19"/>
      <c r="Q18" s="19"/>
      <c r="R18" s="60"/>
      <c r="S18" s="19"/>
      <c r="T18" s="19"/>
      <c r="U18" s="19"/>
      <c r="V18" s="19"/>
      <c r="W18" s="60"/>
      <c r="X18" s="19"/>
      <c r="Y18" s="19"/>
      <c r="Z18" s="19"/>
      <c r="AA18" s="19"/>
      <c r="AB18" s="60"/>
      <c r="AC18" s="19"/>
      <c r="AD18" s="19"/>
      <c r="AE18" s="19"/>
      <c r="AF18" s="19"/>
      <c r="AG18" s="60"/>
      <c r="AH18" s="19"/>
      <c r="AI18" s="19"/>
      <c r="AJ18" s="19"/>
      <c r="AK18" s="19"/>
      <c r="AL18" s="60"/>
      <c r="AM18" s="19"/>
      <c r="AN18" s="19"/>
      <c r="AO18" s="39"/>
      <c r="AP18" s="61"/>
      <c r="AQ18" s="39"/>
    </row>
    <row r="19" spans="1:44" x14ac:dyDescent="0.2">
      <c r="A19" s="61"/>
      <c r="B19" s="34">
        <v>601</v>
      </c>
      <c r="C19" s="61" t="s">
        <v>441</v>
      </c>
      <c r="D19" s="61" t="s">
        <v>293</v>
      </c>
      <c r="E19" s="61" t="s">
        <v>199</v>
      </c>
      <c r="F19" s="19"/>
      <c r="G19" s="19"/>
      <c r="H19" s="39"/>
      <c r="I19" s="19"/>
      <c r="J19" s="19"/>
      <c r="K19" s="19"/>
      <c r="L19" s="19"/>
      <c r="M19" s="60"/>
      <c r="N19" s="19"/>
      <c r="O19" s="19"/>
      <c r="P19" s="19"/>
      <c r="Q19" s="19"/>
      <c r="R19" s="60"/>
      <c r="S19" s="19"/>
      <c r="T19" s="19"/>
      <c r="U19" s="19"/>
      <c r="V19" s="19"/>
      <c r="W19" s="60"/>
      <c r="X19" s="19"/>
      <c r="Y19" s="19"/>
      <c r="Z19" s="19"/>
      <c r="AA19" s="19"/>
      <c r="AB19" s="60"/>
      <c r="AC19" s="19"/>
      <c r="AD19" s="19"/>
      <c r="AE19" s="19"/>
      <c r="AF19" s="19"/>
      <c r="AG19" s="60"/>
      <c r="AH19" s="19"/>
      <c r="AI19" s="19"/>
      <c r="AJ19" s="19"/>
      <c r="AK19" s="19"/>
      <c r="AL19" s="60"/>
      <c r="AM19" s="19"/>
      <c r="AN19" s="19"/>
      <c r="AO19" s="39"/>
      <c r="AP19" s="61"/>
      <c r="AQ19" s="39"/>
    </row>
    <row r="21" spans="1:44" x14ac:dyDescent="0.2">
      <c r="A21" s="64" t="s">
        <v>306</v>
      </c>
      <c r="B21" s="64"/>
      <c r="C21" s="64"/>
      <c r="D21" s="64"/>
      <c r="E21" s="64"/>
      <c r="F21" s="66" t="s">
        <v>14</v>
      </c>
      <c r="G21" s="67"/>
      <c r="H21" s="68"/>
      <c r="I21" s="66" t="s">
        <v>8</v>
      </c>
      <c r="J21" s="67"/>
      <c r="K21" s="67"/>
      <c r="L21" s="67"/>
      <c r="M21" s="68"/>
      <c r="N21" s="66" t="s">
        <v>165</v>
      </c>
      <c r="O21" s="67"/>
      <c r="P21" s="67"/>
      <c r="Q21" s="67"/>
      <c r="R21" s="68"/>
      <c r="S21" s="66" t="s">
        <v>325</v>
      </c>
      <c r="T21" s="67"/>
      <c r="U21" s="67"/>
      <c r="V21" s="67"/>
      <c r="W21" s="68"/>
      <c r="X21" s="66" t="s">
        <v>9</v>
      </c>
      <c r="Y21" s="67"/>
      <c r="Z21" s="67"/>
      <c r="AA21" s="67"/>
      <c r="AB21" s="68"/>
      <c r="AC21" s="66" t="s">
        <v>10</v>
      </c>
      <c r="AD21" s="67"/>
      <c r="AE21" s="67"/>
      <c r="AF21" s="67"/>
      <c r="AG21" s="68"/>
      <c r="AH21" s="66" t="s">
        <v>8</v>
      </c>
      <c r="AI21" s="67"/>
      <c r="AJ21" s="67"/>
      <c r="AK21" s="67"/>
      <c r="AL21" s="68"/>
      <c r="AM21" s="66" t="s">
        <v>13</v>
      </c>
      <c r="AN21" s="67"/>
      <c r="AO21" s="68"/>
      <c r="AP21" s="45" t="s">
        <v>6</v>
      </c>
      <c r="AQ21" s="22"/>
    </row>
    <row r="22" spans="1:44" x14ac:dyDescent="0.2">
      <c r="A22" s="17">
        <v>1</v>
      </c>
      <c r="B22" s="17">
        <v>89</v>
      </c>
      <c r="C22" s="17" t="s">
        <v>76</v>
      </c>
      <c r="D22" s="10" t="s">
        <v>8</v>
      </c>
      <c r="E22" s="17" t="s">
        <v>77</v>
      </c>
      <c r="F22" s="18">
        <v>24</v>
      </c>
      <c r="G22" s="19">
        <v>24</v>
      </c>
      <c r="H22" s="20">
        <f>1.5*SUM(IF(OR(F22="NS",F22="DQ",F22=""),0,IF(OR(F22="RT",F22="NC",F22="B/O"),3,F22+3)),IF(OR(G22="NS",G22="DQ",G22=""),0,IF(OR(G22="RT",G22="NC",G22="B/O"),3,G22+3)))</f>
        <v>81</v>
      </c>
      <c r="I22" s="18"/>
      <c r="J22" s="19"/>
      <c r="K22" s="19"/>
      <c r="L22" s="19"/>
      <c r="M22" s="45"/>
      <c r="N22" s="18"/>
      <c r="O22" s="19"/>
      <c r="P22" s="19"/>
      <c r="Q22" s="19"/>
      <c r="R22" s="45"/>
      <c r="S22" s="18"/>
      <c r="T22" s="19"/>
      <c r="U22" s="19"/>
      <c r="V22" s="19"/>
      <c r="W22" s="45"/>
      <c r="X22" s="18"/>
      <c r="Y22" s="19"/>
      <c r="Z22" s="19"/>
      <c r="AA22" s="19"/>
      <c r="AB22" s="45"/>
      <c r="AC22" s="18"/>
      <c r="AD22" s="19"/>
      <c r="AE22" s="19"/>
      <c r="AF22" s="19"/>
      <c r="AG22" s="45"/>
      <c r="AH22" s="18">
        <v>3</v>
      </c>
      <c r="AI22" s="19">
        <v>19</v>
      </c>
      <c r="AJ22" s="19" t="s">
        <v>5</v>
      </c>
      <c r="AK22" s="19" t="s">
        <v>5</v>
      </c>
      <c r="AL22" s="45">
        <f>SUM(AH22,IF(OR(AI22="NS",AI22="DQ",AI22=""),0,IF(OR(AI22="RT",AI22="NC",AI22="B/O"),3,AI22+3)),IF(OR(AJ22="NS",AJ22="DQ",AJ22=""),0,IF(OR(AJ22="RT",AJ22="NC",AJ22="B/O"),3,AJ22+3)),IF(OR(AK22="NS",AK22="DQ",AK22=""),0,IF(OR(AK22="RT",AK22="NC",AK22="B/O"),3,AK22+3)))</f>
        <v>25</v>
      </c>
      <c r="AM22" s="18"/>
      <c r="AN22" s="19"/>
      <c r="AO22" s="20"/>
      <c r="AP22" s="17"/>
      <c r="AQ22" s="22">
        <f t="shared" ref="AQ22:AQ33" si="1">SUM(H22,M22,R22,W22,AB22,AG22,AL22,AO22)</f>
        <v>106</v>
      </c>
      <c r="AR22" s="17"/>
    </row>
    <row r="23" spans="1:44" x14ac:dyDescent="0.2">
      <c r="A23" s="17">
        <v>2</v>
      </c>
      <c r="B23" s="17">
        <v>4</v>
      </c>
      <c r="C23" s="17" t="s">
        <v>227</v>
      </c>
      <c r="D23" s="10" t="s">
        <v>16</v>
      </c>
      <c r="E23" s="17" t="s">
        <v>228</v>
      </c>
      <c r="F23" s="18"/>
      <c r="G23" s="19"/>
      <c r="H23" s="20"/>
      <c r="I23" s="18"/>
      <c r="J23" s="54">
        <v>15</v>
      </c>
      <c r="K23" s="54">
        <v>19</v>
      </c>
      <c r="L23" s="54">
        <v>24</v>
      </c>
      <c r="M23" s="45">
        <f>SUM(I23,IF(OR(J23="NS",J23="DQ",J23=""),0,IF(OR(J23="RT",J23="NC",J23="B/O"),3,J23+3)),IF(OR(K23="NS",K23="DQ",K23=""),0,IF(OR(K23="RT",K23="NC",K23="B/O"),3,K23+3)),IF(OR(L23="NS",L23="DQ",L23=""),0,IF(OR(L23="RT",L23="NC",L23="B/O"),3,L23+3)))</f>
        <v>67</v>
      </c>
      <c r="N23" s="18"/>
      <c r="O23" s="19"/>
      <c r="P23" s="19"/>
      <c r="Q23" s="19"/>
      <c r="R23" s="45"/>
      <c r="S23" s="18"/>
      <c r="T23" s="19"/>
      <c r="U23" s="19"/>
      <c r="V23" s="19"/>
      <c r="W23" s="45"/>
      <c r="X23" s="18"/>
      <c r="Y23" s="19"/>
      <c r="Z23" s="19"/>
      <c r="AA23" s="19"/>
      <c r="AB23" s="45"/>
      <c r="AC23" s="18">
        <v>4</v>
      </c>
      <c r="AD23" s="19">
        <v>3</v>
      </c>
      <c r="AE23" s="19">
        <v>3</v>
      </c>
      <c r="AF23" s="19" t="s">
        <v>5</v>
      </c>
      <c r="AG23" s="45">
        <f>SUM(AC23,IF(OR(AD23="NS",AD23="DQ",AD23=""),0,IF(OR(AD23="RT",AD23="NC",AD23="B/O"),3,AD23+3)),IF(OR(AE23="NS",AE23="DQ",AE23=""),0,IF(OR(AE23="RT",AE23="NC",AE23="B/O"),3,AE23+3)),IF(OR(AF23="NS",AF23="DQ",AF23=""),0,IF(OR(AF23="RT",AF23="NC",AF23="B/O"),3,AF23+3)))</f>
        <v>16</v>
      </c>
      <c r="AH23" s="18"/>
      <c r="AI23" s="19"/>
      <c r="AJ23" s="19"/>
      <c r="AK23" s="19"/>
      <c r="AL23" s="45"/>
      <c r="AM23" s="18"/>
      <c r="AN23" s="19"/>
      <c r="AO23" s="20"/>
      <c r="AP23" s="17"/>
      <c r="AQ23" s="22">
        <f t="shared" si="1"/>
        <v>83</v>
      </c>
      <c r="AR23" s="17"/>
    </row>
    <row r="24" spans="1:44" x14ac:dyDescent="0.2">
      <c r="A24" s="17">
        <v>3</v>
      </c>
      <c r="B24" s="17">
        <v>158</v>
      </c>
      <c r="C24" s="17" t="s">
        <v>204</v>
      </c>
      <c r="D24" s="10" t="s">
        <v>9</v>
      </c>
      <c r="E24" s="17" t="s">
        <v>180</v>
      </c>
      <c r="F24" s="18"/>
      <c r="G24" s="19"/>
      <c r="H24" s="20"/>
      <c r="I24" s="19">
        <v>4</v>
      </c>
      <c r="J24" s="50">
        <v>24</v>
      </c>
      <c r="K24" s="50">
        <v>24</v>
      </c>
      <c r="L24" s="50">
        <v>19</v>
      </c>
      <c r="M24" s="45">
        <f>SUM(I24,IF(OR(J24="NS",J24="DQ",J24=""),0,IF(OR(J24="RT",J24="NC",J24="B/O"),3,J24+3)),IF(OR(K24="NS",K24="DQ",K24=""),0,IF(OR(K24="RT",K24="NC",K24="B/O"),3,K24+3)),IF(OR(L24="NS",L24="DQ",L24=""),0,IF(OR(L24="RT",L24="NC",L24="B/O"),3,L24+3)))</f>
        <v>80</v>
      </c>
      <c r="N24" s="18"/>
      <c r="O24" s="19"/>
      <c r="P24" s="19"/>
      <c r="Q24" s="19"/>
      <c r="R24" s="45"/>
      <c r="S24" s="18"/>
      <c r="T24" s="19"/>
      <c r="U24" s="19"/>
      <c r="V24" s="19"/>
      <c r="W24" s="45"/>
      <c r="X24" s="18"/>
      <c r="Y24" s="19"/>
      <c r="Z24" s="19"/>
      <c r="AA24" s="19"/>
      <c r="AB24" s="45"/>
      <c r="AC24" s="18"/>
      <c r="AD24" s="19"/>
      <c r="AE24" s="19"/>
      <c r="AF24" s="19"/>
      <c r="AG24" s="45"/>
      <c r="AH24" s="18"/>
      <c r="AI24" s="19"/>
      <c r="AJ24" s="19"/>
      <c r="AK24" s="19"/>
      <c r="AL24" s="45"/>
      <c r="AM24" s="18"/>
      <c r="AN24" s="19"/>
      <c r="AO24" s="20"/>
      <c r="AP24" s="17"/>
      <c r="AQ24" s="22">
        <f t="shared" si="1"/>
        <v>80</v>
      </c>
      <c r="AR24" s="17"/>
    </row>
    <row r="25" spans="1:44" x14ac:dyDescent="0.2">
      <c r="A25" s="17">
        <v>4</v>
      </c>
      <c r="B25" s="17">
        <v>241</v>
      </c>
      <c r="C25" s="17" t="s">
        <v>205</v>
      </c>
      <c r="D25" s="10" t="s">
        <v>184</v>
      </c>
      <c r="E25" s="17" t="s">
        <v>206</v>
      </c>
      <c r="F25" s="18"/>
      <c r="G25" s="19"/>
      <c r="H25" s="20"/>
      <c r="I25" s="19">
        <v>3</v>
      </c>
      <c r="J25" s="17">
        <v>19</v>
      </c>
      <c r="K25" s="17" t="s">
        <v>5</v>
      </c>
      <c r="L25" s="17">
        <v>15</v>
      </c>
      <c r="M25" s="45">
        <f>SUM(I25,IF(OR(J25="NS",J25="DQ",J25=""),0,IF(OR(J25="RT",J25="NC",J25="B/O"),3,J25+3)),IF(OR(K25="NS",K25="DQ",K25=""),0,IF(OR(K25="RT",K25="NC",K25="B/O"),3,K25+3)),IF(OR(L25="NS",L25="DQ",L25=""),0,IF(OR(L25="RT",L25="NC",L25="B/O"),3,L25+3)))</f>
        <v>43</v>
      </c>
      <c r="N25" s="18"/>
      <c r="O25" s="19"/>
      <c r="P25" s="19"/>
      <c r="Q25" s="19"/>
      <c r="R25" s="45"/>
      <c r="S25" s="18">
        <v>4</v>
      </c>
      <c r="T25" s="19">
        <v>3</v>
      </c>
      <c r="U25" s="19">
        <v>6</v>
      </c>
      <c r="V25" s="19" t="s">
        <v>5</v>
      </c>
      <c r="W25" s="45">
        <f>SUM(S25,IF(OR(T25="NS",T25="DQ",T25=""),0,IF(OR(T25="RT",T25="NC",T25="B/O"),3,T25+3)),IF(OR(U25="NS",U25="DQ",U25=""),0,IF(OR(U25="RT",U25="NC",U25="B/O"),3,U25+3)),IF(OR(V25="NS",V25="DQ",V25=""),0,IF(OR(V25="RT",V25="NC",V25="B/O"),3,V25+3)))</f>
        <v>19</v>
      </c>
      <c r="X25" s="18">
        <v>3</v>
      </c>
      <c r="Y25" s="19">
        <v>6</v>
      </c>
      <c r="Z25" s="19" t="s">
        <v>11</v>
      </c>
      <c r="AA25" s="19" t="s">
        <v>5</v>
      </c>
      <c r="AB25" s="45">
        <f>SUM(X25,IF(OR(Y25="NS",Y25="DQ",Y25=""),0,IF(OR(Y25="RT",Y25="NC",Y25="B/O"),3,Y25+3)),IF(OR(Z25="NS",Z25="DQ",Z25=""),0,IF(OR(Z25="RT",Z25="NC",Z25="B/O"),3,Z25+3)),IF(OR(AA25="NS",AA25="DQ",AA25=""),0,IF(OR(AA25="RT",AA25="NC",AA25="B/O"),3,AA25+3)))</f>
        <v>12</v>
      </c>
      <c r="AC25" s="18"/>
      <c r="AD25" s="19"/>
      <c r="AE25" s="19"/>
      <c r="AF25" s="19"/>
      <c r="AG25" s="45"/>
      <c r="AH25" s="18"/>
      <c r="AI25" s="19"/>
      <c r="AJ25" s="19"/>
      <c r="AK25" s="19"/>
      <c r="AL25" s="45"/>
      <c r="AM25" s="18"/>
      <c r="AN25" s="19"/>
      <c r="AO25" s="20"/>
      <c r="AP25" s="17"/>
      <c r="AQ25" s="22">
        <f t="shared" si="1"/>
        <v>74</v>
      </c>
      <c r="AR25" s="17"/>
    </row>
    <row r="26" spans="1:44" x14ac:dyDescent="0.2">
      <c r="A26" s="17">
        <v>5</v>
      </c>
      <c r="B26" s="17">
        <v>52</v>
      </c>
      <c r="C26" s="17" t="s">
        <v>78</v>
      </c>
      <c r="D26" s="10" t="s">
        <v>31</v>
      </c>
      <c r="E26" s="17" t="s">
        <v>79</v>
      </c>
      <c r="F26" s="18">
        <v>19</v>
      </c>
      <c r="G26" s="19">
        <v>9</v>
      </c>
      <c r="H26" s="20">
        <f>1.5*SUM(IF(OR(F26="NS",F26="DQ",F26=""),0,IF(OR(F26="RT",F26="NC",F26="B/O"),3,F26+3)),IF(OR(G26="NS",G26="DQ",G26=""),0,IF(OR(G26="RT",G26="NC",G26="B/O"),3,G26+3)))</f>
        <v>51</v>
      </c>
      <c r="I26" s="17"/>
      <c r="J26" s="17"/>
      <c r="K26" s="17"/>
      <c r="L26" s="17"/>
      <c r="M26" s="45"/>
      <c r="N26" s="18"/>
      <c r="O26" s="19"/>
      <c r="P26" s="19"/>
      <c r="Q26" s="19"/>
      <c r="R26" s="45"/>
      <c r="S26" s="18"/>
      <c r="T26" s="19"/>
      <c r="U26" s="19"/>
      <c r="V26" s="19"/>
      <c r="W26" s="45"/>
      <c r="X26" s="18"/>
      <c r="Y26" s="19"/>
      <c r="Z26" s="19"/>
      <c r="AA26" s="19"/>
      <c r="AB26" s="45"/>
      <c r="AC26" s="18"/>
      <c r="AD26" s="19"/>
      <c r="AE26" s="19"/>
      <c r="AF26" s="19"/>
      <c r="AG26" s="45"/>
      <c r="AH26" s="18"/>
      <c r="AI26" s="19"/>
      <c r="AJ26" s="19"/>
      <c r="AK26" s="19"/>
      <c r="AL26" s="45"/>
      <c r="AM26" s="18"/>
      <c r="AN26" s="19"/>
      <c r="AO26" s="20"/>
      <c r="AP26" s="17"/>
      <c r="AQ26" s="22">
        <f t="shared" si="1"/>
        <v>51</v>
      </c>
      <c r="AR26" s="17"/>
    </row>
    <row r="27" spans="1:44" x14ac:dyDescent="0.2">
      <c r="A27" s="17">
        <v>6</v>
      </c>
      <c r="B27" s="17">
        <v>18</v>
      </c>
      <c r="C27" s="17" t="s">
        <v>235</v>
      </c>
      <c r="D27" s="10" t="s">
        <v>9</v>
      </c>
      <c r="E27" s="17" t="s">
        <v>177</v>
      </c>
      <c r="F27" s="18"/>
      <c r="G27" s="19"/>
      <c r="H27" s="20"/>
      <c r="I27" s="17"/>
      <c r="J27" s="17"/>
      <c r="K27" s="17"/>
      <c r="L27" s="17">
        <v>12</v>
      </c>
      <c r="M27" s="45">
        <f>SUM(I27,IF(OR(J27="NS",J27="DQ",J27=""),0,IF(OR(J27="RT",J27="NC",J27="B/O"),3,J27+3)),IF(OR(K27="NS",K27="DQ",K27=""),0,IF(OR(K27="RT",K27="NC",K27="B/O"),3,K27+3)),IF(OR(L27="NS",L27="DQ",L27=""),0,IF(OR(L27="RT",L27="NC",L27="B/O"),3,L27+3)))</f>
        <v>15</v>
      </c>
      <c r="N27" s="18">
        <v>3</v>
      </c>
      <c r="O27" s="19">
        <v>3</v>
      </c>
      <c r="P27" s="19" t="s">
        <v>5</v>
      </c>
      <c r="Q27" s="19" t="s">
        <v>5</v>
      </c>
      <c r="R27" s="45">
        <f>SUM(N27,IF(OR(O27="NS",O27="DQ",O27=""),0,IF(OR(O27="RT",O27="NC",O27="B/O"),3,O27+3)),IF(OR(P27="NS",P27="DQ",P27=""),0,IF(OR(P27="RT",P27="NC",P27="B/O"),3,P27+3)),IF(OR(Q27="NS",Q27="DQ",Q27=""),0,IF(OR(Q27="RT",Q27="NC",Q27="B/O"),3,Q27+3)))</f>
        <v>9</v>
      </c>
      <c r="S27" s="18"/>
      <c r="T27" s="19"/>
      <c r="U27" s="19"/>
      <c r="V27" s="19"/>
      <c r="W27" s="45"/>
      <c r="X27" s="18">
        <v>4</v>
      </c>
      <c r="Y27" s="19" t="s">
        <v>5</v>
      </c>
      <c r="Z27" s="19">
        <v>6</v>
      </c>
      <c r="AA27" s="19">
        <v>6</v>
      </c>
      <c r="AB27" s="45">
        <f>SUM(X27,IF(OR(Y27="NS",Y27="DQ",Y27=""),0,IF(OR(Y27="RT",Y27="NC",Y27="B/O"),3,Y27+3)),IF(OR(Z27="NS",Z27="DQ",Z27=""),0,IF(OR(Z27="RT",Z27="NC",Z27="B/O"),3,Z27+3)),IF(OR(AA27="NS",AA27="DQ",AA27=""),0,IF(OR(AA27="RT",AA27="NC",AA27="B/O"),3,AA27+3)))</f>
        <v>22</v>
      </c>
      <c r="AC27" s="18"/>
      <c r="AD27" s="19"/>
      <c r="AE27" s="19"/>
      <c r="AF27" s="19"/>
      <c r="AG27" s="45"/>
      <c r="AH27" s="18"/>
      <c r="AI27" s="19"/>
      <c r="AJ27" s="19"/>
      <c r="AK27" s="19"/>
      <c r="AL27" s="45"/>
      <c r="AM27" s="18"/>
      <c r="AN27" s="19"/>
      <c r="AO27" s="20"/>
      <c r="AP27" s="17"/>
      <c r="AQ27" s="22">
        <f t="shared" si="1"/>
        <v>46</v>
      </c>
      <c r="AR27" s="17"/>
    </row>
    <row r="28" spans="1:44" ht="24" x14ac:dyDescent="0.2">
      <c r="A28" s="17">
        <v>7</v>
      </c>
      <c r="B28" s="10" t="s">
        <v>442</v>
      </c>
      <c r="C28" s="17" t="s">
        <v>101</v>
      </c>
      <c r="D28" s="10" t="s">
        <v>65</v>
      </c>
      <c r="E28" s="17" t="s">
        <v>102</v>
      </c>
      <c r="F28" s="18"/>
      <c r="G28" s="19">
        <v>15</v>
      </c>
      <c r="H28" s="20">
        <f>1.5*SUM(IF(OR(F28="NS",F28="DQ",F28=""),0,IF(OR(F28="RT",F28="NC",F28="B/O"),3,F28+3)),IF(OR(G28="NS",G28="DQ",G28=""),0,IF(OR(G28="RT",G28="NC",G28="B/O"),3,G28+3)))</f>
        <v>27</v>
      </c>
      <c r="I28" s="17"/>
      <c r="J28" s="17"/>
      <c r="K28" s="17"/>
      <c r="L28" s="17"/>
      <c r="M28" s="45"/>
      <c r="N28" s="18"/>
      <c r="O28" s="19"/>
      <c r="P28" s="19"/>
      <c r="Q28" s="19"/>
      <c r="R28" s="45"/>
      <c r="S28" s="18"/>
      <c r="T28" s="19"/>
      <c r="U28" s="19"/>
      <c r="V28" s="19"/>
      <c r="W28" s="45"/>
      <c r="X28" s="18"/>
      <c r="Y28" s="19"/>
      <c r="Z28" s="19"/>
      <c r="AA28" s="19"/>
      <c r="AB28" s="45"/>
      <c r="AC28" s="18"/>
      <c r="AD28" s="19"/>
      <c r="AE28" s="19"/>
      <c r="AF28" s="19"/>
      <c r="AG28" s="45"/>
      <c r="AH28" s="18"/>
      <c r="AI28" s="19"/>
      <c r="AJ28" s="19"/>
      <c r="AK28" s="19"/>
      <c r="AL28" s="45"/>
      <c r="AM28" s="18">
        <v>4</v>
      </c>
      <c r="AN28" s="19">
        <v>3</v>
      </c>
      <c r="AO28" s="20">
        <f>SUM(AM28,IF(OR(AN28="NS",AN28="DQ",AN28=""),0,IF(OR(AN28="RT",AN28="NC",AN28="B/O"),3,AN28+3)))</f>
        <v>10</v>
      </c>
      <c r="AP28" s="17"/>
      <c r="AQ28" s="22">
        <f t="shared" si="1"/>
        <v>37</v>
      </c>
      <c r="AR28" s="17"/>
    </row>
    <row r="29" spans="1:44" x14ac:dyDescent="0.2">
      <c r="A29" s="17">
        <v>8</v>
      </c>
      <c r="B29" s="17">
        <v>18</v>
      </c>
      <c r="C29" s="17" t="s">
        <v>229</v>
      </c>
      <c r="D29" s="10" t="s">
        <v>104</v>
      </c>
      <c r="E29" s="17" t="s">
        <v>177</v>
      </c>
      <c r="F29" s="18"/>
      <c r="G29" s="19"/>
      <c r="H29" s="20"/>
      <c r="I29" s="17"/>
      <c r="J29" s="17">
        <v>12</v>
      </c>
      <c r="K29" s="17">
        <v>15</v>
      </c>
      <c r="L29" s="17"/>
      <c r="M29" s="45">
        <f>SUM(I29,IF(OR(J29="NS",J29="DQ",J29=""),0,IF(OR(J29="RT",J29="NC",J29="B/O"),3,J29+3)),IF(OR(K29="NS",K29="DQ",K29=""),0,IF(OR(K29="RT",K29="NC",K29="B/O"),3,K29+3)),IF(OR(L29="NS",L29="DQ",L29=""),0,IF(OR(L29="RT",L29="NC",L29="B/O"),3,L29+3)))</f>
        <v>33</v>
      </c>
      <c r="N29" s="18"/>
      <c r="O29" s="19"/>
      <c r="P29" s="19"/>
      <c r="Q29" s="19"/>
      <c r="R29" s="45"/>
      <c r="S29" s="18"/>
      <c r="T29" s="19"/>
      <c r="U29" s="19"/>
      <c r="V29" s="19"/>
      <c r="W29" s="45"/>
      <c r="X29" s="18"/>
      <c r="Y29" s="19"/>
      <c r="Z29" s="19"/>
      <c r="AA29" s="19"/>
      <c r="AB29" s="45"/>
      <c r="AC29" s="18"/>
      <c r="AD29" s="19"/>
      <c r="AE29" s="19"/>
      <c r="AF29" s="19"/>
      <c r="AG29" s="45"/>
      <c r="AH29" s="18"/>
      <c r="AI29" s="19"/>
      <c r="AJ29" s="19"/>
      <c r="AK29" s="19"/>
      <c r="AL29" s="45"/>
      <c r="AM29" s="18"/>
      <c r="AN29" s="19"/>
      <c r="AO29" s="20"/>
      <c r="AP29" s="17"/>
      <c r="AQ29" s="22">
        <f t="shared" si="1"/>
        <v>33</v>
      </c>
      <c r="AR29" s="17"/>
    </row>
    <row r="30" spans="1:44" x14ac:dyDescent="0.2">
      <c r="A30" s="17">
        <v>9</v>
      </c>
      <c r="B30" s="17">
        <v>1</v>
      </c>
      <c r="C30" s="17" t="s">
        <v>100</v>
      </c>
      <c r="D30" s="10" t="s">
        <v>65</v>
      </c>
      <c r="E30" s="17" t="s">
        <v>151</v>
      </c>
      <c r="F30" s="18"/>
      <c r="G30" s="19">
        <v>19</v>
      </c>
      <c r="H30" s="20">
        <f>1.5*SUM(IF(OR(F30="NS",F30="DQ",F30=""),0,IF(OR(F30="RT",F30="NC",F30="B/O"),3,F30+3)),IF(OR(G30="NS",G30="DQ",G30=""),0,IF(OR(G30="RT",G30="NC",G30="B/O"),3,G30+3)))</f>
        <v>33</v>
      </c>
      <c r="I30" s="17"/>
      <c r="J30" s="17"/>
      <c r="K30" s="17"/>
      <c r="L30" s="17"/>
      <c r="M30" s="45"/>
      <c r="N30" s="18"/>
      <c r="O30" s="19"/>
      <c r="P30" s="19"/>
      <c r="Q30" s="19"/>
      <c r="R30" s="45"/>
      <c r="S30" s="18"/>
      <c r="T30" s="19"/>
      <c r="U30" s="19"/>
      <c r="V30" s="19"/>
      <c r="W30" s="45"/>
      <c r="X30" s="18"/>
      <c r="Y30" s="19"/>
      <c r="Z30" s="19"/>
      <c r="AA30" s="19"/>
      <c r="AB30" s="45"/>
      <c r="AC30" s="18"/>
      <c r="AD30" s="19"/>
      <c r="AE30" s="19"/>
      <c r="AF30" s="19"/>
      <c r="AG30" s="45"/>
      <c r="AH30" s="18"/>
      <c r="AI30" s="19"/>
      <c r="AJ30" s="19"/>
      <c r="AK30" s="19"/>
      <c r="AL30" s="45"/>
      <c r="AM30" s="18"/>
      <c r="AN30" s="19"/>
      <c r="AO30" s="20"/>
      <c r="AP30" s="17"/>
      <c r="AQ30" s="22">
        <f t="shared" si="1"/>
        <v>33</v>
      </c>
      <c r="AR30" s="17"/>
    </row>
    <row r="31" spans="1:44" ht="24" x14ac:dyDescent="0.2">
      <c r="A31" s="17">
        <v>10</v>
      </c>
      <c r="B31" s="17">
        <v>3</v>
      </c>
      <c r="C31" s="17" t="s">
        <v>80</v>
      </c>
      <c r="D31" s="10" t="s">
        <v>152</v>
      </c>
      <c r="E31" s="17" t="s">
        <v>81</v>
      </c>
      <c r="F31" s="18">
        <v>15</v>
      </c>
      <c r="G31" s="19" t="s">
        <v>5</v>
      </c>
      <c r="H31" s="20">
        <f>1.5*SUM(IF(OR(F31="NS",F31="DQ",F31=""),0,IF(OR(F31="RT",F31="NC",F31="B/O"),3,F31+3)),IF(OR(G31="NS",G31="DQ",G31=""),0,IF(OR(G31="RT",G31="NC",G31="B/O"),3,G31+3)))</f>
        <v>27</v>
      </c>
      <c r="I31" s="17">
        <v>3</v>
      </c>
      <c r="J31" s="17" t="s">
        <v>5</v>
      </c>
      <c r="K31" s="17" t="s">
        <v>5</v>
      </c>
      <c r="L31" s="17" t="s">
        <v>5</v>
      </c>
      <c r="M31" s="45">
        <f>SUM(I31,IF(OR(J31="NS",J31="DQ",J31=""),0,IF(OR(J31="RT",J31="NC",J31="B/O"),3,J31+3)),IF(OR(K31="NS",K31="DQ",K31=""),0,IF(OR(K31="RT",K31="NC",K31="B/O"),3,K31+3)),IF(OR(L31="NS",L31="DQ",L31=""),0,IF(OR(L31="RT",L31="NC",L31="B/O"),3,L31+3)))</f>
        <v>3</v>
      </c>
      <c r="N31" s="18"/>
      <c r="O31" s="19"/>
      <c r="P31" s="19"/>
      <c r="Q31" s="19"/>
      <c r="R31" s="45"/>
      <c r="S31" s="18"/>
      <c r="T31" s="19"/>
      <c r="U31" s="19"/>
      <c r="V31" s="19"/>
      <c r="W31" s="45"/>
      <c r="X31" s="18"/>
      <c r="Y31" s="19"/>
      <c r="Z31" s="19"/>
      <c r="AA31" s="19"/>
      <c r="AB31" s="45"/>
      <c r="AC31" s="18"/>
      <c r="AD31" s="19"/>
      <c r="AE31" s="19"/>
      <c r="AF31" s="19"/>
      <c r="AG31" s="45"/>
      <c r="AH31" s="18"/>
      <c r="AI31" s="19"/>
      <c r="AJ31" s="19"/>
      <c r="AK31" s="19"/>
      <c r="AL31" s="45"/>
      <c r="AM31" s="18"/>
      <c r="AN31" s="19"/>
      <c r="AO31" s="20"/>
      <c r="AP31" s="17"/>
      <c r="AQ31" s="22">
        <f t="shared" si="1"/>
        <v>30</v>
      </c>
      <c r="AR31" s="17"/>
    </row>
    <row r="32" spans="1:44" x14ac:dyDescent="0.2">
      <c r="A32" s="17">
        <v>11</v>
      </c>
      <c r="B32" s="61">
        <v>30</v>
      </c>
      <c r="C32" s="17" t="s">
        <v>82</v>
      </c>
      <c r="D32" s="10" t="s">
        <v>65</v>
      </c>
      <c r="E32" s="17" t="s">
        <v>83</v>
      </c>
      <c r="F32" s="18" t="s">
        <v>7</v>
      </c>
      <c r="G32" s="19">
        <v>12</v>
      </c>
      <c r="H32" s="20">
        <f>1.5*SUM(IF(OR(F32="NS",F32="DQ",F32=""),0,IF(OR(F32="RT",F32="NC",F32="B/O"),3,F32+3)),IF(OR(G32="NS",G32="DQ",G32=""),0,IF(OR(G32="RT",G32="NC",G32="B/O"),3,G32+3)))</f>
        <v>27</v>
      </c>
      <c r="I32" s="17"/>
      <c r="J32" s="17"/>
      <c r="K32" s="17"/>
      <c r="L32" s="17"/>
      <c r="M32" s="45"/>
      <c r="N32" s="18"/>
      <c r="O32" s="19"/>
      <c r="P32" s="19"/>
      <c r="Q32" s="19"/>
      <c r="R32" s="45"/>
      <c r="S32" s="18"/>
      <c r="T32" s="19"/>
      <c r="U32" s="19"/>
      <c r="V32" s="19"/>
      <c r="W32" s="45"/>
      <c r="X32" s="18"/>
      <c r="Y32" s="19"/>
      <c r="Z32" s="19"/>
      <c r="AA32" s="19"/>
      <c r="AB32" s="45"/>
      <c r="AC32" s="18"/>
      <c r="AD32" s="19"/>
      <c r="AE32" s="19"/>
      <c r="AF32" s="19"/>
      <c r="AG32" s="45"/>
      <c r="AH32" s="18"/>
      <c r="AI32" s="19"/>
      <c r="AJ32" s="19"/>
      <c r="AK32" s="19"/>
      <c r="AL32" s="45"/>
      <c r="AM32" s="18"/>
      <c r="AN32" s="19"/>
      <c r="AO32" s="20"/>
      <c r="AP32" s="17"/>
      <c r="AQ32" s="22">
        <f t="shared" si="1"/>
        <v>27</v>
      </c>
      <c r="AR32" s="17"/>
    </row>
    <row r="33" spans="1:44" x14ac:dyDescent="0.2">
      <c r="A33" s="17">
        <v>12</v>
      </c>
      <c r="B33" s="17">
        <v>16</v>
      </c>
      <c r="C33" s="17" t="s">
        <v>262</v>
      </c>
      <c r="D33" s="17" t="s">
        <v>10</v>
      </c>
      <c r="E33" s="17" t="s">
        <v>270</v>
      </c>
      <c r="F33" s="18"/>
      <c r="G33" s="19"/>
      <c r="H33" s="20"/>
      <c r="I33" s="17"/>
      <c r="J33" s="17"/>
      <c r="K33" s="17"/>
      <c r="L33" s="17"/>
      <c r="M33" s="45"/>
      <c r="N33" s="18">
        <v>4</v>
      </c>
      <c r="O33" s="19">
        <v>9</v>
      </c>
      <c r="P33" s="19" t="s">
        <v>5</v>
      </c>
      <c r="Q33" s="19" t="s">
        <v>5</v>
      </c>
      <c r="R33" s="45">
        <f>SUM(N33,IF(OR(O33="NS",O33="DQ",O33=""),0,IF(OR(O33="RT",O33="NC",O33="B/O"),3,O33+3)),IF(OR(P33="NS",P33="DQ",P33=""),0,IF(OR(P33="RT",P33="NC",P33="B/O"),3,P33+3)),IF(OR(Q33="NS",Q33="DQ",Q33=""),0,IF(OR(Q33="RT",Q33="NC",Q33="B/O"),3,Q33+3)))</f>
        <v>16</v>
      </c>
      <c r="S33" s="18"/>
      <c r="T33" s="19"/>
      <c r="U33" s="19"/>
      <c r="V33" s="19"/>
      <c r="W33" s="45"/>
      <c r="X33" s="18"/>
      <c r="Y33" s="19"/>
      <c r="Z33" s="19"/>
      <c r="AA33" s="19"/>
      <c r="AB33" s="45"/>
      <c r="AC33" s="18"/>
      <c r="AD33" s="19"/>
      <c r="AE33" s="19"/>
      <c r="AF33" s="19"/>
      <c r="AG33" s="45"/>
      <c r="AH33" s="18"/>
      <c r="AI33" s="19"/>
      <c r="AJ33" s="19"/>
      <c r="AK33" s="19"/>
      <c r="AL33" s="45"/>
      <c r="AM33" s="18"/>
      <c r="AN33" s="19"/>
      <c r="AO33" s="20"/>
      <c r="AP33" s="17"/>
      <c r="AQ33" s="22">
        <f t="shared" si="1"/>
        <v>16</v>
      </c>
      <c r="AR33" s="17"/>
    </row>
    <row r="34" spans="1:4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1:44" x14ac:dyDescent="0.2">
      <c r="A35" s="65" t="s">
        <v>69</v>
      </c>
      <c r="B35" s="65"/>
      <c r="C35" s="65"/>
      <c r="D35" s="65"/>
      <c r="E35" s="6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1:44" x14ac:dyDescent="0.2">
      <c r="A36" s="17"/>
      <c r="B36" s="17">
        <v>719</v>
      </c>
      <c r="C36" s="17" t="s">
        <v>85</v>
      </c>
      <c r="D36" s="17" t="s">
        <v>8</v>
      </c>
      <c r="E36" s="17" t="s">
        <v>180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17" customFormat="1" x14ac:dyDescent="0.25">
      <c r="B37" s="17">
        <v>169</v>
      </c>
      <c r="C37" s="17" t="s">
        <v>336</v>
      </c>
      <c r="D37" s="17" t="s">
        <v>327</v>
      </c>
      <c r="E37" s="17" t="s">
        <v>337</v>
      </c>
    </row>
    <row r="38" spans="1:4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s="45" customFormat="1" x14ac:dyDescent="0.25">
      <c r="A39" s="64" t="s">
        <v>310</v>
      </c>
      <c r="B39" s="64"/>
      <c r="C39" s="64"/>
      <c r="D39" s="64"/>
      <c r="E39" s="64"/>
      <c r="F39" s="66" t="s">
        <v>14</v>
      </c>
      <c r="G39" s="67"/>
      <c r="H39" s="68"/>
      <c r="I39" s="66" t="s">
        <v>8</v>
      </c>
      <c r="J39" s="67"/>
      <c r="K39" s="67"/>
      <c r="L39" s="67"/>
      <c r="M39" s="68"/>
      <c r="N39" s="66" t="s">
        <v>165</v>
      </c>
      <c r="O39" s="67"/>
      <c r="P39" s="67"/>
      <c r="Q39" s="67"/>
      <c r="R39" s="68"/>
      <c r="S39" s="66" t="s">
        <v>325</v>
      </c>
      <c r="T39" s="67"/>
      <c r="U39" s="67"/>
      <c r="V39" s="67"/>
      <c r="W39" s="68"/>
      <c r="X39" s="66" t="s">
        <v>9</v>
      </c>
      <c r="Y39" s="67"/>
      <c r="Z39" s="67"/>
      <c r="AA39" s="67"/>
      <c r="AB39" s="68"/>
      <c r="AC39" s="66" t="s">
        <v>10</v>
      </c>
      <c r="AD39" s="67"/>
      <c r="AE39" s="67"/>
      <c r="AF39" s="67"/>
      <c r="AG39" s="68"/>
      <c r="AH39" s="66" t="s">
        <v>8</v>
      </c>
      <c r="AI39" s="67"/>
      <c r="AJ39" s="67"/>
      <c r="AK39" s="67"/>
      <c r="AL39" s="68"/>
      <c r="AM39" s="66" t="s">
        <v>13</v>
      </c>
      <c r="AN39" s="67"/>
      <c r="AO39" s="68"/>
      <c r="AP39" s="45" t="s">
        <v>6</v>
      </c>
      <c r="AQ39" s="22"/>
    </row>
    <row r="40" spans="1:44" s="17" customFormat="1" x14ac:dyDescent="0.25">
      <c r="A40" s="30" t="s">
        <v>19</v>
      </c>
      <c r="B40" s="30" t="s">
        <v>20</v>
      </c>
      <c r="C40" s="30" t="s">
        <v>21</v>
      </c>
      <c r="D40" s="30" t="s">
        <v>22</v>
      </c>
      <c r="E40" s="30" t="s">
        <v>23</v>
      </c>
      <c r="F40" s="29" t="s">
        <v>2</v>
      </c>
      <c r="G40" s="30" t="s">
        <v>3</v>
      </c>
      <c r="H40" s="31" t="s">
        <v>4</v>
      </c>
      <c r="I40" s="14" t="s">
        <v>0</v>
      </c>
      <c r="J40" s="13" t="s">
        <v>1</v>
      </c>
      <c r="K40" s="13" t="s">
        <v>2</v>
      </c>
      <c r="L40" s="13" t="s">
        <v>3</v>
      </c>
      <c r="M40" s="15" t="s">
        <v>4</v>
      </c>
      <c r="N40" s="14" t="s">
        <v>0</v>
      </c>
      <c r="O40" s="13" t="s">
        <v>1</v>
      </c>
      <c r="P40" s="13" t="s">
        <v>2</v>
      </c>
      <c r="Q40" s="13" t="s">
        <v>3</v>
      </c>
      <c r="R40" s="15" t="s">
        <v>4</v>
      </c>
      <c r="S40" s="14" t="s">
        <v>0</v>
      </c>
      <c r="T40" s="13" t="s">
        <v>1</v>
      </c>
      <c r="U40" s="13" t="s">
        <v>2</v>
      </c>
      <c r="V40" s="13" t="s">
        <v>3</v>
      </c>
      <c r="W40" s="15" t="s">
        <v>4</v>
      </c>
      <c r="X40" s="14" t="s">
        <v>0</v>
      </c>
      <c r="Y40" s="13" t="s">
        <v>1</v>
      </c>
      <c r="Z40" s="13" t="s">
        <v>2</v>
      </c>
      <c r="AA40" s="13" t="s">
        <v>3</v>
      </c>
      <c r="AB40" s="15" t="s">
        <v>4</v>
      </c>
      <c r="AC40" s="14" t="s">
        <v>0</v>
      </c>
      <c r="AD40" s="13" t="s">
        <v>1</v>
      </c>
      <c r="AE40" s="13" t="s">
        <v>2</v>
      </c>
      <c r="AF40" s="13" t="s">
        <v>3</v>
      </c>
      <c r="AG40" s="15" t="s">
        <v>4</v>
      </c>
      <c r="AH40" s="14" t="s">
        <v>0</v>
      </c>
      <c r="AI40" s="13" t="s">
        <v>1</v>
      </c>
      <c r="AJ40" s="13" t="s">
        <v>2</v>
      </c>
      <c r="AK40" s="13" t="s">
        <v>3</v>
      </c>
      <c r="AL40" s="15" t="s">
        <v>4</v>
      </c>
      <c r="AM40" s="14" t="s">
        <v>0</v>
      </c>
      <c r="AN40" s="13" t="s">
        <v>1</v>
      </c>
      <c r="AO40" s="15" t="s">
        <v>4</v>
      </c>
      <c r="AQ40" s="33" t="s">
        <v>4</v>
      </c>
    </row>
    <row r="41" spans="1:44" s="17" customFormat="1" x14ac:dyDescent="0.25">
      <c r="A41" s="17">
        <v>1</v>
      </c>
      <c r="B41" s="17">
        <v>9</v>
      </c>
      <c r="C41" s="17" t="s">
        <v>95</v>
      </c>
      <c r="D41" s="10" t="s">
        <v>16</v>
      </c>
      <c r="E41" s="17" t="s">
        <v>79</v>
      </c>
      <c r="F41" s="18">
        <v>19</v>
      </c>
      <c r="G41" s="19">
        <v>19</v>
      </c>
      <c r="H41" s="20">
        <f>1.5*SUM(IF(OR(F41="NS",F41="DQ",F41=""),0,IF(OR(F41="RT",F41="NC",F41="B/O"),3,F41+3)),IF(OR(G41="NS",G41="DQ",G41=""),0,IF(OR(G41="RT",G41="NC",G41="B/O"),3,G41+3)))</f>
        <v>66</v>
      </c>
      <c r="I41" s="18">
        <v>3</v>
      </c>
      <c r="J41" s="19">
        <v>6</v>
      </c>
      <c r="K41" s="19">
        <v>9</v>
      </c>
      <c r="L41" s="19">
        <v>6</v>
      </c>
      <c r="M41" s="45">
        <f>SUM(I41,IF(OR(J41="NS",J41="DQ",J41=""),0,IF(OR(J41="RT",J41="NC",J41="B/O"),3,J41+3)),IF(OR(K41="NS",K41="DQ",K41=""),0,IF(OR(K41="RT",K41="NC",K41="B/O"),3,K41+3)),IF(OR(L41="NS",L41="DQ",L41=""),0,IF(OR(L41="RT",L41="NC",L41="B/O"),3,L41+3)))</f>
        <v>33</v>
      </c>
      <c r="N41" s="18"/>
      <c r="O41" s="19"/>
      <c r="P41" s="19"/>
      <c r="Q41" s="19"/>
      <c r="R41" s="45"/>
      <c r="S41" s="18"/>
      <c r="T41" s="19"/>
      <c r="U41" s="19"/>
      <c r="V41" s="19"/>
      <c r="W41" s="45"/>
      <c r="X41" s="18"/>
      <c r="Y41" s="19">
        <v>6</v>
      </c>
      <c r="Z41" s="19" t="s">
        <v>7</v>
      </c>
      <c r="AA41" s="19">
        <v>9</v>
      </c>
      <c r="AB41" s="45">
        <f>SUM(X41,IF(OR(Y41="NS",Y41="DQ",Y41=""),0,IF(OR(Y41="RT",Y41="NC",Y41="B/O"),3,Y41+3)),IF(OR(Z41="NS",Z41="DQ",Z41=""),0,IF(OR(Z41="RT",Z41="NC",Z41="B/O"),3,Z41+3)),IF(OR(AA41="NS",AA41="DQ",AA41=""),0,IF(OR(AA41="RT",AA41="NC",AA41="B/O"),3,AA41+3)))</f>
        <v>24</v>
      </c>
      <c r="AC41" s="18">
        <v>3</v>
      </c>
      <c r="AD41" s="19">
        <v>3</v>
      </c>
      <c r="AE41" s="19">
        <v>3</v>
      </c>
      <c r="AF41" s="19">
        <v>9</v>
      </c>
      <c r="AG41" s="45">
        <f>SUM(AC41,IF(OR(AD41="NS",AD41="DQ",AD41=""),0,IF(OR(AD41="RT",AD41="NC",AD41="B/O"),3,AD41+3)),IF(OR(AE41="NS",AE41="DQ",AE41=""),0,IF(OR(AE41="RT",AE41="NC",AE41="B/O"),3,AE41+3)),IF(OR(AF41="NS",AF41="DQ",AF41=""),0,IF(OR(AF41="RT",AF41="NC",AF41="B/O"),3,AF41+3)))</f>
        <v>27</v>
      </c>
      <c r="AH41" s="18">
        <v>4</v>
      </c>
      <c r="AI41" s="19">
        <v>6</v>
      </c>
      <c r="AJ41" s="19">
        <v>6</v>
      </c>
      <c r="AK41" s="19">
        <v>6</v>
      </c>
      <c r="AL41" s="45">
        <f>SUM(AH41,IF(OR(AI41="NS",AI41="DQ",AI41=""),0,IF(OR(AI41="RT",AI41="NC",AI41="B/O"),3,AI41+3)),IF(OR(AJ41="NS",AJ41="DQ",AJ41=""),0,IF(OR(AJ41="RT",AJ41="NC",AJ41="B/O"),3,AJ41+3)),IF(OR(AK41="NS",AK41="DQ",AK41=""),0,IF(OR(AK41="RT",AK41="NC",AK41="B/O"),3,AK41+3)))</f>
        <v>31</v>
      </c>
      <c r="AM41" s="18">
        <v>4</v>
      </c>
      <c r="AN41" s="19">
        <v>6</v>
      </c>
      <c r="AO41" s="20">
        <f t="shared" ref="AO41" si="2">SUM(AM41,IF(OR(AN41="NS",AN41="DQ",AN41=""),0,IF(OR(AN41="RT",AN41="NC",AN41="B/O"),3,AN41+3)))</f>
        <v>13</v>
      </c>
      <c r="AQ41" s="56">
        <f t="shared" ref="AQ41:AQ54" si="3">SUM(H41,M41,R41,W41,AB41,AG41,AL41,AO41)</f>
        <v>194</v>
      </c>
    </row>
    <row r="42" spans="1:44" s="17" customFormat="1" x14ac:dyDescent="0.25">
      <c r="A42" s="17">
        <v>2</v>
      </c>
      <c r="B42" s="17">
        <v>87</v>
      </c>
      <c r="C42" s="17" t="s">
        <v>89</v>
      </c>
      <c r="D42" s="10" t="s">
        <v>9</v>
      </c>
      <c r="E42" s="10" t="s">
        <v>90</v>
      </c>
      <c r="F42" s="18">
        <v>24</v>
      </c>
      <c r="G42" s="19">
        <v>24</v>
      </c>
      <c r="H42" s="20">
        <f>1.5*SUM(IF(OR(F42="NS",F42="DQ",F42=""),0,IF(OR(F42="RT",F42="NC",F42="B/O"),3,F42+3)),IF(OR(G42="NS",G42="DQ",G42=""),0,IF(OR(G42="RT",G42="NC",G42="B/O"),3,G42+3)))</f>
        <v>81</v>
      </c>
      <c r="I42" s="18"/>
      <c r="J42" s="19"/>
      <c r="K42" s="19"/>
      <c r="L42" s="19"/>
      <c r="M42" s="45"/>
      <c r="N42" s="18"/>
      <c r="O42" s="19"/>
      <c r="P42" s="19"/>
      <c r="Q42" s="19"/>
      <c r="R42" s="45"/>
      <c r="S42" s="18"/>
      <c r="T42" s="19"/>
      <c r="U42" s="19"/>
      <c r="V42" s="19"/>
      <c r="W42" s="45"/>
      <c r="X42" s="18">
        <v>3</v>
      </c>
      <c r="Y42" s="19">
        <v>9</v>
      </c>
      <c r="Z42" s="19">
        <v>6</v>
      </c>
      <c r="AA42" s="19">
        <v>6</v>
      </c>
      <c r="AB42" s="45">
        <f>SUM(X42,IF(OR(Y42="NS",Y42="DQ",Y42=""),0,IF(OR(Y42="RT",Y42="NC",Y42="B/O"),3,Y42+3)),IF(OR(Z42="NS",Z42="DQ",Z42=""),0,IF(OR(Z42="RT",Z42="NC",Z42="B/O"),3,Z42+3)),IF(OR(AA42="NS",AA42="DQ",AA42=""),0,IF(OR(AA42="RT",AA42="NC",AA42="B/O"),3,AA42+3)))</f>
        <v>33</v>
      </c>
      <c r="AC42" s="18"/>
      <c r="AD42" s="19"/>
      <c r="AE42" s="19"/>
      <c r="AF42" s="19"/>
      <c r="AG42" s="45"/>
      <c r="AH42" s="18"/>
      <c r="AI42" s="19"/>
      <c r="AJ42" s="19"/>
      <c r="AK42" s="19"/>
      <c r="AL42" s="45"/>
      <c r="AM42" s="18"/>
      <c r="AN42" s="19"/>
      <c r="AO42" s="20"/>
      <c r="AQ42" s="22">
        <f t="shared" si="3"/>
        <v>114</v>
      </c>
    </row>
    <row r="43" spans="1:44" s="17" customFormat="1" x14ac:dyDescent="0.25">
      <c r="A43" s="17">
        <v>3</v>
      </c>
      <c r="B43" s="17">
        <v>171</v>
      </c>
      <c r="C43" s="17" t="s">
        <v>287</v>
      </c>
      <c r="D43" s="50" t="s">
        <v>31</v>
      </c>
      <c r="E43" s="17" t="s">
        <v>98</v>
      </c>
      <c r="F43" s="18"/>
      <c r="G43" s="19"/>
      <c r="H43" s="20"/>
      <c r="I43" s="18"/>
      <c r="J43" s="19"/>
      <c r="K43" s="19"/>
      <c r="L43" s="19"/>
      <c r="M43" s="45"/>
      <c r="N43" s="18">
        <v>3</v>
      </c>
      <c r="O43" s="19">
        <v>6</v>
      </c>
      <c r="P43" s="19" t="s">
        <v>5</v>
      </c>
      <c r="Q43" s="19" t="s">
        <v>5</v>
      </c>
      <c r="R43" s="45">
        <f>SUM(N43,IF(OR(O43="NS",O43="DQ",O43=""),0,IF(OR(O43="RT",O43="NC",O43="B/O"),3,O43+3)),IF(OR(P43="NS",P43="DQ",P43=""),0,IF(OR(P43="RT",P43="NC",P43="B/O"),3,P43+3)),IF(OR(Q43="NS",Q43="DQ",Q43=""),0,IF(OR(Q43="RT",Q43="NC",Q43="B/O"),3,Q43+3)))</f>
        <v>12</v>
      </c>
      <c r="S43" s="18"/>
      <c r="T43" s="19"/>
      <c r="U43" s="19"/>
      <c r="V43" s="19"/>
      <c r="W43" s="45"/>
      <c r="X43" s="18"/>
      <c r="Y43" s="19"/>
      <c r="Z43" s="19"/>
      <c r="AA43" s="19"/>
      <c r="AB43" s="45"/>
      <c r="AC43" s="18">
        <v>3</v>
      </c>
      <c r="AD43" s="19">
        <v>6</v>
      </c>
      <c r="AE43" s="19">
        <v>6</v>
      </c>
      <c r="AF43" s="19">
        <v>6</v>
      </c>
      <c r="AG43" s="45">
        <f>SUM(AC43,IF(OR(AD43="NS",AD43="DQ",AD43=""),0,IF(OR(AD43="RT",AD43="NC",AD43="B/O"),3,AD43+3)),IF(OR(AE43="NS",AE43="DQ",AE43=""),0,IF(OR(AE43="RT",AE43="NC",AE43="B/O"),3,AE43+3)),IF(OR(AF43="NS",AF43="DQ",AF43=""),0,IF(OR(AF43="RT",AF43="NC",AF43="B/O"),3,AF43+3)))</f>
        <v>30</v>
      </c>
      <c r="AH43" s="18"/>
      <c r="AI43" s="19"/>
      <c r="AJ43" s="19"/>
      <c r="AK43" s="19"/>
      <c r="AL43" s="45"/>
      <c r="AM43" s="18"/>
      <c r="AN43" s="19"/>
      <c r="AO43" s="20"/>
      <c r="AQ43" s="22">
        <f t="shared" si="3"/>
        <v>42</v>
      </c>
    </row>
    <row r="44" spans="1:44" s="17" customFormat="1" x14ac:dyDescent="0.25">
      <c r="A44" s="50">
        <v>4</v>
      </c>
      <c r="B44" s="17">
        <v>40</v>
      </c>
      <c r="C44" s="17" t="s">
        <v>105</v>
      </c>
      <c r="D44" s="10" t="s">
        <v>91</v>
      </c>
      <c r="E44" s="17" t="s">
        <v>106</v>
      </c>
      <c r="F44" s="18" t="s">
        <v>7</v>
      </c>
      <c r="G44" s="19" t="s">
        <v>5</v>
      </c>
      <c r="H44" s="20">
        <f>1.5*SUM(IF(OR(F44="NS",F44="DQ",F44=""),0,IF(OR(F44="RT",F44="NC",F44="B/O"),3,F44+3)),IF(OR(G44="NS",G44="DQ",G44=""),0,IF(OR(G44="RT",G44="NC",G44="B/O"),3,G44+3)))</f>
        <v>4.5</v>
      </c>
      <c r="I44" s="18">
        <v>3</v>
      </c>
      <c r="J44" s="19">
        <v>9</v>
      </c>
      <c r="K44" s="19">
        <v>6</v>
      </c>
      <c r="L44" s="19">
        <v>9</v>
      </c>
      <c r="M44" s="45">
        <f>SUM(I44,IF(OR(J44="NS",J44="DQ",J44=""),0,IF(OR(J44="RT",J44="NC",J44="B/O"),3,J44+3)),IF(OR(K44="NS",K44="DQ",K44=""),0,IF(OR(K44="RT",K44="NC",K44="B/O"),3,K44+3)),IF(OR(L44="NS",L44="DQ",L44=""),0,IF(OR(L44="RT",L44="NC",L44="B/O"),3,L44+3)))</f>
        <v>36</v>
      </c>
      <c r="N44" s="18"/>
      <c r="O44" s="19"/>
      <c r="P44" s="19"/>
      <c r="Q44" s="19"/>
      <c r="R44" s="45"/>
      <c r="S44" s="18"/>
      <c r="T44" s="19"/>
      <c r="U44" s="19"/>
      <c r="V44" s="19"/>
      <c r="W44" s="45"/>
      <c r="X44" s="18"/>
      <c r="Y44" s="19"/>
      <c r="Z44" s="19"/>
      <c r="AA44" s="19"/>
      <c r="AB44" s="45"/>
      <c r="AC44" s="18"/>
      <c r="AD44" s="19"/>
      <c r="AE44" s="19"/>
      <c r="AF44" s="19"/>
      <c r="AG44" s="45"/>
      <c r="AH44" s="18"/>
      <c r="AI44" s="19"/>
      <c r="AJ44" s="19"/>
      <c r="AK44" s="19"/>
      <c r="AL44" s="45"/>
      <c r="AM44" s="18"/>
      <c r="AN44" s="19"/>
      <c r="AO44" s="20"/>
      <c r="AQ44" s="22">
        <f t="shared" si="3"/>
        <v>40.5</v>
      </c>
    </row>
    <row r="45" spans="1:44" s="17" customFormat="1" x14ac:dyDescent="0.25">
      <c r="A45" s="50">
        <v>5</v>
      </c>
      <c r="B45" s="17">
        <v>155</v>
      </c>
      <c r="C45" s="17" t="s">
        <v>265</v>
      </c>
      <c r="D45" s="50" t="s">
        <v>31</v>
      </c>
      <c r="E45" s="17" t="s">
        <v>83</v>
      </c>
      <c r="F45" s="18"/>
      <c r="G45" s="19"/>
      <c r="H45" s="20"/>
      <c r="I45" s="18"/>
      <c r="J45" s="19"/>
      <c r="K45" s="19"/>
      <c r="L45" s="19"/>
      <c r="M45" s="45"/>
      <c r="N45" s="18"/>
      <c r="O45" s="19"/>
      <c r="P45" s="19">
        <v>6</v>
      </c>
      <c r="Q45" s="19"/>
      <c r="R45" s="45">
        <f>SUM(N45,IF(OR(O45="NS",O45="DQ",O45=""),0,IF(OR(O45="RT",O45="NC",O45="B/O"),3,O45+3)),IF(OR(P45="NS",P45="DQ",P45=""),0,IF(OR(P45="RT",P45="NC",P45="B/O"),3,P45+3)),IF(OR(Q45="NS",Q45="DQ",Q45=""),0,IF(OR(Q45="RT",Q45="NC",Q45="B/O"),3,Q45+3)))</f>
        <v>9</v>
      </c>
      <c r="S45" s="18"/>
      <c r="T45" s="19"/>
      <c r="U45" s="19"/>
      <c r="V45" s="19"/>
      <c r="W45" s="45"/>
      <c r="X45" s="18"/>
      <c r="Y45" s="19"/>
      <c r="Z45" s="19"/>
      <c r="AA45" s="19"/>
      <c r="AB45" s="45"/>
      <c r="AC45" s="18">
        <v>4</v>
      </c>
      <c r="AD45" s="19">
        <v>9</v>
      </c>
      <c r="AE45" s="19">
        <v>9</v>
      </c>
      <c r="AF45" s="19" t="s">
        <v>234</v>
      </c>
      <c r="AG45" s="45">
        <f>SUM(AC45,IF(OR(AD45="NS",AD45="DQ",AD45=""),0,IF(OR(AD45="RT",AD45="NC",AD45="B/O"),3,AD45+3)),IF(OR(AE45="NS",AE45="DQ",AE45=""),0,IF(OR(AE45="RT",AE45="NC",AE45="B/O"),3,AE45+3)),IF(OR(AF45="NS",AF45="DQ",AF45=""),0,IF(OR(AF45="RT",AF45="NC",AF45="B/O"),3,AF45+3)))</f>
        <v>31</v>
      </c>
      <c r="AH45" s="18"/>
      <c r="AI45" s="19"/>
      <c r="AJ45" s="19"/>
      <c r="AK45" s="19"/>
      <c r="AL45" s="45"/>
      <c r="AM45" s="18"/>
      <c r="AN45" s="19"/>
      <c r="AO45" s="20"/>
      <c r="AQ45" s="22">
        <f t="shared" si="3"/>
        <v>40</v>
      </c>
    </row>
    <row r="46" spans="1:44" s="17" customFormat="1" x14ac:dyDescent="0.25">
      <c r="A46" s="50">
        <v>6</v>
      </c>
      <c r="B46" s="17">
        <v>84</v>
      </c>
      <c r="C46" s="17" t="s">
        <v>96</v>
      </c>
      <c r="D46" s="10" t="s">
        <v>97</v>
      </c>
      <c r="E46" s="17" t="s">
        <v>98</v>
      </c>
      <c r="F46" s="18">
        <v>15</v>
      </c>
      <c r="G46" s="19"/>
      <c r="H46" s="20">
        <f>1.5*SUM(IF(OR(F46="NS",F46="DQ",F46=""),0,IF(OR(F46="RT",F46="NC",F46="B/O"),3,F46+3)),IF(OR(G46="NS",G46="DQ",G46=""),0,IF(OR(G46="RT",G46="NC",G46="B/O"),3,G46+3)))</f>
        <v>27</v>
      </c>
      <c r="I46" s="18"/>
      <c r="J46" s="19"/>
      <c r="K46" s="19"/>
      <c r="L46" s="19"/>
      <c r="M46" s="45"/>
      <c r="N46" s="18"/>
      <c r="O46" s="19"/>
      <c r="P46" s="19"/>
      <c r="Q46" s="19"/>
      <c r="R46" s="45"/>
      <c r="S46" s="18"/>
      <c r="T46" s="19"/>
      <c r="U46" s="19"/>
      <c r="V46" s="19"/>
      <c r="W46" s="45"/>
      <c r="X46" s="18"/>
      <c r="Y46" s="19"/>
      <c r="Z46" s="19"/>
      <c r="AA46" s="19"/>
      <c r="AB46" s="45"/>
      <c r="AC46" s="18"/>
      <c r="AD46" s="19"/>
      <c r="AE46" s="19"/>
      <c r="AF46" s="19"/>
      <c r="AG46" s="45"/>
      <c r="AH46" s="18"/>
      <c r="AI46" s="19"/>
      <c r="AJ46" s="19"/>
      <c r="AK46" s="19"/>
      <c r="AL46" s="45"/>
      <c r="AM46" s="18"/>
      <c r="AN46" s="19"/>
      <c r="AO46" s="20"/>
      <c r="AQ46" s="22">
        <f t="shared" si="3"/>
        <v>27</v>
      </c>
    </row>
    <row r="47" spans="1:44" s="17" customFormat="1" x14ac:dyDescent="0.25">
      <c r="A47" s="50">
        <v>7</v>
      </c>
      <c r="B47" s="17">
        <v>1</v>
      </c>
      <c r="C47" s="17" t="s">
        <v>100</v>
      </c>
      <c r="D47" s="10" t="s">
        <v>65</v>
      </c>
      <c r="E47" s="17" t="s">
        <v>72</v>
      </c>
      <c r="F47" s="18">
        <v>12</v>
      </c>
      <c r="G47" s="19"/>
      <c r="H47" s="20">
        <f>1.5*SUM(IF(OR(F47="NS",F47="DQ",F47=""),0,IF(OR(F47="RT",F47="NC",F47="B/O"),3,F47+3)),IF(OR(G47="NS",G47="DQ",G47=""),0,IF(OR(G47="RT",G47="NC",G47="B/O"),3,G47+3)))</f>
        <v>22.5</v>
      </c>
      <c r="I47" s="18"/>
      <c r="J47" s="19"/>
      <c r="K47" s="19"/>
      <c r="L47" s="19"/>
      <c r="M47" s="45"/>
      <c r="N47" s="18"/>
      <c r="O47" s="19"/>
      <c r="P47" s="19"/>
      <c r="Q47" s="19"/>
      <c r="R47" s="45"/>
      <c r="S47" s="18"/>
      <c r="T47" s="19"/>
      <c r="U47" s="19"/>
      <c r="V47" s="19"/>
      <c r="W47" s="45"/>
      <c r="X47" s="18"/>
      <c r="Y47" s="19"/>
      <c r="Z47" s="19"/>
      <c r="AA47" s="19"/>
      <c r="AB47" s="45"/>
      <c r="AC47" s="18"/>
      <c r="AD47" s="19"/>
      <c r="AE47" s="19"/>
      <c r="AF47" s="19"/>
      <c r="AG47" s="45"/>
      <c r="AH47" s="18"/>
      <c r="AI47" s="19"/>
      <c r="AJ47" s="19"/>
      <c r="AK47" s="19"/>
      <c r="AL47" s="45"/>
      <c r="AM47" s="18"/>
      <c r="AN47" s="19"/>
      <c r="AO47" s="20"/>
      <c r="AQ47" s="22">
        <f t="shared" si="3"/>
        <v>22.5</v>
      </c>
    </row>
    <row r="48" spans="1:44" s="17" customFormat="1" ht="24" x14ac:dyDescent="0.25">
      <c r="A48" s="50">
        <v>8</v>
      </c>
      <c r="B48" s="17">
        <v>231</v>
      </c>
      <c r="C48" s="17" t="s">
        <v>210</v>
      </c>
      <c r="D48" s="10" t="s">
        <v>211</v>
      </c>
      <c r="E48" s="17" t="s">
        <v>212</v>
      </c>
      <c r="F48" s="18"/>
      <c r="G48" s="19"/>
      <c r="H48" s="20"/>
      <c r="I48" s="18">
        <v>4</v>
      </c>
      <c r="J48" s="19">
        <v>3</v>
      </c>
      <c r="K48" s="19" t="s">
        <v>5</v>
      </c>
      <c r="L48" s="19" t="s">
        <v>5</v>
      </c>
      <c r="M48" s="45">
        <f>SUM(I48,IF(OR(J48="NS",J48="DQ",J48=""),0,IF(OR(J48="RT",J48="NC",J48="B/O"),3,J48+3)),IF(OR(K48="NS",K48="DQ",K48=""),0,IF(OR(K48="RT",K48="NC",K48="B/O"),3,K48+3)),IF(OR(L48="NS",L48="DQ",L48=""),0,IF(OR(L48="RT",L48="NC",L48="B/O"),3,L48+3)))</f>
        <v>10</v>
      </c>
      <c r="N48" s="18"/>
      <c r="O48" s="19"/>
      <c r="P48" s="19"/>
      <c r="Q48" s="19"/>
      <c r="R48" s="45"/>
      <c r="S48" s="18"/>
      <c r="T48" s="19"/>
      <c r="U48" s="19"/>
      <c r="V48" s="19"/>
      <c r="W48" s="45"/>
      <c r="X48" s="18"/>
      <c r="Y48" s="19"/>
      <c r="Z48" s="19"/>
      <c r="AA48" s="19"/>
      <c r="AB48" s="45"/>
      <c r="AC48" s="18"/>
      <c r="AD48" s="19"/>
      <c r="AE48" s="19"/>
      <c r="AF48" s="19"/>
      <c r="AG48" s="45"/>
      <c r="AH48" s="18"/>
      <c r="AI48" s="19"/>
      <c r="AJ48" s="19">
        <v>3</v>
      </c>
      <c r="AK48" s="19">
        <v>3</v>
      </c>
      <c r="AL48" s="45">
        <f>SUM(AH48,IF(OR(AI48="NS",AI48="DQ",AI48=""),0,IF(OR(AI48="RT",AI48="NC",AI48="B/O"),3,AI48+3)),IF(OR(AJ48="NS",AJ48="DQ",AJ48=""),0,IF(OR(AJ48="RT",AJ48="NC",AJ48="B/O"),3,AJ48+3)),IF(OR(AK48="NS",AK48="DQ",AK48=""),0,IF(OR(AK48="RT",AK48="NC",AK48="B/O"),3,AK48+3)))</f>
        <v>12</v>
      </c>
      <c r="AM48" s="18"/>
      <c r="AN48" s="19"/>
      <c r="AO48" s="20"/>
      <c r="AQ48" s="22">
        <f t="shared" si="3"/>
        <v>22</v>
      </c>
    </row>
    <row r="49" spans="1:43" s="17" customFormat="1" x14ac:dyDescent="0.25">
      <c r="A49" s="50">
        <v>9</v>
      </c>
      <c r="B49" s="17">
        <v>307</v>
      </c>
      <c r="C49" s="17" t="s">
        <v>348</v>
      </c>
      <c r="D49" s="10" t="s">
        <v>65</v>
      </c>
      <c r="E49" s="17" t="s">
        <v>351</v>
      </c>
      <c r="F49" s="18"/>
      <c r="G49" s="19"/>
      <c r="H49" s="20"/>
      <c r="I49" s="18"/>
      <c r="J49" s="19"/>
      <c r="K49" s="19"/>
      <c r="L49" s="19"/>
      <c r="M49" s="45"/>
      <c r="N49" s="18"/>
      <c r="O49" s="19"/>
      <c r="P49" s="19"/>
      <c r="Q49" s="19"/>
      <c r="R49" s="45"/>
      <c r="S49" s="18"/>
      <c r="T49" s="19"/>
      <c r="U49" s="19"/>
      <c r="V49" s="19"/>
      <c r="W49" s="45"/>
      <c r="X49" s="18">
        <v>4</v>
      </c>
      <c r="Y49" s="19" t="s">
        <v>5</v>
      </c>
      <c r="Z49" s="19">
        <v>6</v>
      </c>
      <c r="AA49" s="19">
        <v>3</v>
      </c>
      <c r="AB49" s="45">
        <f>SUM(X49,IF(OR(Y49="NS",Y49="DQ",Y49=""),0,IF(OR(Y49="RT",Y49="NC",Y49="B/O"),3,Y49+3)),IF(OR(Z49="NS",Z49="DQ",Z49=""),0,IF(OR(Z49="RT",Z49="NC",Z49="B/O"),3,Z49+3)),IF(OR(AA49="NS",AA49="DQ",AA49=""),0,IF(OR(AA49="RT",AA49="NC",AA49="B/O"),3,AA49+3)))</f>
        <v>19</v>
      </c>
      <c r="AC49" s="18"/>
      <c r="AD49" s="19"/>
      <c r="AE49" s="19"/>
      <c r="AF49" s="19"/>
      <c r="AG49" s="45"/>
      <c r="AH49" s="18"/>
      <c r="AI49" s="19"/>
      <c r="AJ49" s="19"/>
      <c r="AK49" s="19"/>
      <c r="AL49" s="45"/>
      <c r="AM49" s="18"/>
      <c r="AN49" s="19"/>
      <c r="AO49" s="20"/>
      <c r="AQ49" s="22">
        <f t="shared" si="3"/>
        <v>19</v>
      </c>
    </row>
    <row r="50" spans="1:43" s="17" customFormat="1" x14ac:dyDescent="0.25">
      <c r="A50" s="50">
        <v>10</v>
      </c>
      <c r="B50" s="17">
        <v>13</v>
      </c>
      <c r="C50" s="17" t="s">
        <v>101</v>
      </c>
      <c r="D50" s="10" t="s">
        <v>65</v>
      </c>
      <c r="E50" s="17" t="s">
        <v>102</v>
      </c>
      <c r="F50" s="18">
        <v>9</v>
      </c>
      <c r="G50" s="19"/>
      <c r="H50" s="20">
        <f>1.5*SUM(IF(OR(F50="NS",F50="DQ",F50=""),0,IF(OR(F50="RT",F50="NC",F50="B/O"),3,F50+3)),IF(OR(G50="NS",G50="DQ",G50=""),0,IF(OR(G50="RT",G50="NC",G50="B/O"),3,G50+3)))</f>
        <v>18</v>
      </c>
      <c r="I50" s="18"/>
      <c r="J50" s="19"/>
      <c r="K50" s="19"/>
      <c r="L50" s="19"/>
      <c r="M50" s="45"/>
      <c r="N50" s="18"/>
      <c r="O50" s="19"/>
      <c r="P50" s="19"/>
      <c r="Q50" s="19"/>
      <c r="R50" s="45"/>
      <c r="S50" s="18"/>
      <c r="T50" s="19"/>
      <c r="U50" s="19"/>
      <c r="V50" s="19"/>
      <c r="W50" s="45"/>
      <c r="X50" s="18"/>
      <c r="Y50" s="19"/>
      <c r="Z50" s="19"/>
      <c r="AA50" s="19"/>
      <c r="AB50" s="45"/>
      <c r="AC50" s="18"/>
      <c r="AD50" s="19"/>
      <c r="AE50" s="19"/>
      <c r="AF50" s="19"/>
      <c r="AG50" s="45"/>
      <c r="AH50" s="18"/>
      <c r="AI50" s="19"/>
      <c r="AJ50" s="19"/>
      <c r="AK50" s="19"/>
      <c r="AL50" s="45"/>
      <c r="AM50" s="18"/>
      <c r="AN50" s="19"/>
      <c r="AO50" s="20"/>
      <c r="AQ50" s="22">
        <f t="shared" si="3"/>
        <v>18</v>
      </c>
    </row>
    <row r="51" spans="1:43" s="17" customFormat="1" x14ac:dyDescent="0.25">
      <c r="A51" s="50">
        <v>11</v>
      </c>
      <c r="B51" s="17">
        <v>155</v>
      </c>
      <c r="C51" s="17" t="s">
        <v>320</v>
      </c>
      <c r="D51" s="54" t="s">
        <v>31</v>
      </c>
      <c r="E51" s="17" t="s">
        <v>83</v>
      </c>
      <c r="F51" s="18"/>
      <c r="G51" s="19"/>
      <c r="H51" s="20"/>
      <c r="I51" s="18"/>
      <c r="J51" s="19"/>
      <c r="K51" s="19"/>
      <c r="L51" s="19"/>
      <c r="M51" s="45"/>
      <c r="N51" s="18">
        <v>4</v>
      </c>
      <c r="O51" s="19" t="s">
        <v>7</v>
      </c>
      <c r="P51" s="19"/>
      <c r="Q51" s="19">
        <v>6</v>
      </c>
      <c r="R51" s="45">
        <f>SUM(N51,IF(OR(O51="NS",O51="DQ",O51=""),0,IF(OR(O51="RT",O51="NC",O51="B/O"),3,O51+3)),IF(OR(P51="NS",P51="DQ",P51=""),0,IF(OR(P51="RT",P51="NC",P51="B/O"),3,P51+3)),IF(OR(Q51="NS",Q51="DQ",Q51=""),0,IF(OR(Q51="RT",Q51="NC",Q51="B/O"),3,Q51+3)))</f>
        <v>16</v>
      </c>
      <c r="S51" s="18"/>
      <c r="T51" s="19"/>
      <c r="U51" s="19"/>
      <c r="V51" s="19"/>
      <c r="W51" s="45"/>
      <c r="X51" s="18"/>
      <c r="Y51" s="19"/>
      <c r="Z51" s="19"/>
      <c r="AA51" s="19"/>
      <c r="AB51" s="45"/>
      <c r="AC51" s="18"/>
      <c r="AD51" s="19"/>
      <c r="AE51" s="19"/>
      <c r="AF51" s="19"/>
      <c r="AG51" s="45"/>
      <c r="AH51" s="18"/>
      <c r="AI51" s="19"/>
      <c r="AJ51" s="19"/>
      <c r="AK51" s="19"/>
      <c r="AL51" s="45"/>
      <c r="AM51" s="18"/>
      <c r="AN51" s="19"/>
      <c r="AO51" s="20"/>
      <c r="AQ51" s="22">
        <f t="shared" si="3"/>
        <v>16</v>
      </c>
    </row>
    <row r="52" spans="1:43" s="17" customFormat="1" x14ac:dyDescent="0.25">
      <c r="A52" s="50">
        <v>12</v>
      </c>
      <c r="B52" s="17">
        <v>187</v>
      </c>
      <c r="C52" s="17" t="s">
        <v>273</v>
      </c>
      <c r="D52" s="17" t="s">
        <v>161</v>
      </c>
      <c r="E52" s="17" t="s">
        <v>192</v>
      </c>
      <c r="F52" s="18"/>
      <c r="G52" s="19"/>
      <c r="H52" s="20"/>
      <c r="I52" s="18"/>
      <c r="J52" s="19"/>
      <c r="K52" s="19"/>
      <c r="L52" s="19"/>
      <c r="M52" s="45"/>
      <c r="N52" s="18"/>
      <c r="O52" s="19"/>
      <c r="P52" s="19"/>
      <c r="Q52" s="19"/>
      <c r="R52" s="45"/>
      <c r="S52" s="18"/>
      <c r="T52" s="19"/>
      <c r="U52" s="19"/>
      <c r="V52" s="19">
        <v>3</v>
      </c>
      <c r="W52" s="45">
        <f>SUM(S52,IF(OR(T52="NS",T52="DQ",T52=""),0,IF(OR(T52="RT",T52="NC",T52="B/O"),3,T52+3)),IF(OR(U52="NS",U52="DQ",U52=""),0,IF(OR(U52="RT",U52="NC",U52="B/O"),3,U52+3)),IF(OR(V52="NS",V52="DQ",V52=""),0,IF(OR(V52="RT",V52="NC",V52="B/O"),3,V52+3)))</f>
        <v>6</v>
      </c>
      <c r="X52" s="18"/>
      <c r="Y52" s="19"/>
      <c r="Z52" s="19"/>
      <c r="AA52" s="19"/>
      <c r="AB52" s="45"/>
      <c r="AC52" s="18"/>
      <c r="AD52" s="19"/>
      <c r="AE52" s="19"/>
      <c r="AF52" s="19"/>
      <c r="AG52" s="45"/>
      <c r="AH52" s="18"/>
      <c r="AI52" s="19"/>
      <c r="AJ52" s="19"/>
      <c r="AK52" s="19"/>
      <c r="AL52" s="45"/>
      <c r="AM52" s="18"/>
      <c r="AN52" s="19"/>
      <c r="AO52" s="20"/>
      <c r="AQ52" s="22">
        <f t="shared" si="3"/>
        <v>6</v>
      </c>
    </row>
    <row r="53" spans="1:43" s="17" customFormat="1" x14ac:dyDescent="0.25">
      <c r="A53" s="50">
        <v>13</v>
      </c>
      <c r="B53" s="17">
        <v>84</v>
      </c>
      <c r="C53" s="17" t="s">
        <v>153</v>
      </c>
      <c r="D53" s="10" t="s">
        <v>10</v>
      </c>
      <c r="E53" s="17" t="s">
        <v>98</v>
      </c>
      <c r="F53" s="18"/>
      <c r="G53" s="19" t="s">
        <v>7</v>
      </c>
      <c r="H53" s="20">
        <f>1.5*SUM(IF(OR(F53="NS",F53="DQ",F53=""),0,IF(OR(F53="RT",F53="NC",F53="B/O"),3,F53+3)),IF(OR(G53="NS",G53="DQ",G53=""),0,IF(OR(G53="RT",G53="NC",G53="B/O"),3,G53+3)))</f>
        <v>4.5</v>
      </c>
      <c r="I53" s="18"/>
      <c r="J53" s="19"/>
      <c r="K53" s="19"/>
      <c r="L53" s="19"/>
      <c r="M53" s="47"/>
      <c r="N53" s="18"/>
      <c r="O53" s="19"/>
      <c r="P53" s="19"/>
      <c r="Q53" s="19"/>
      <c r="R53" s="47"/>
      <c r="S53" s="18"/>
      <c r="T53" s="19"/>
      <c r="U53" s="19"/>
      <c r="V53" s="19"/>
      <c r="W53" s="47"/>
      <c r="X53" s="18"/>
      <c r="Y53" s="19"/>
      <c r="Z53" s="19"/>
      <c r="AA53" s="19"/>
      <c r="AB53" s="47"/>
      <c r="AC53" s="18"/>
      <c r="AD53" s="19"/>
      <c r="AE53" s="19"/>
      <c r="AF53" s="19"/>
      <c r="AG53" s="47"/>
      <c r="AH53" s="18"/>
      <c r="AI53" s="19"/>
      <c r="AJ53" s="19"/>
      <c r="AK53" s="19"/>
      <c r="AL53" s="47"/>
      <c r="AM53" s="18"/>
      <c r="AN53" s="19"/>
      <c r="AO53" s="20"/>
      <c r="AQ53" s="22">
        <f t="shared" si="3"/>
        <v>4.5</v>
      </c>
    </row>
    <row r="54" spans="1:43" s="17" customFormat="1" x14ac:dyDescent="0.25">
      <c r="A54" s="50">
        <v>14</v>
      </c>
      <c r="B54" s="17">
        <v>12</v>
      </c>
      <c r="C54" s="17" t="s">
        <v>107</v>
      </c>
      <c r="D54" s="10" t="s">
        <v>9</v>
      </c>
      <c r="E54" s="17" t="s">
        <v>99</v>
      </c>
      <c r="F54" s="18" t="s">
        <v>11</v>
      </c>
      <c r="G54" s="36"/>
      <c r="H54" s="20">
        <f>1.5*SUM(IF(OR(F54="NS",F54="DQ",F54=""),0,IF(OR(F54="RT",F54="NC",F54="B/O"),3,F54+3)),IF(OR(G54="NS",G54="DQ",G54=""),0,IF(OR(G54="RT",G54="NC",G54="B/O"),3,G54+3)))</f>
        <v>0</v>
      </c>
      <c r="I54" s="18"/>
      <c r="J54" s="19"/>
      <c r="K54" s="19"/>
      <c r="L54" s="19"/>
      <c r="M54" s="47"/>
      <c r="N54" s="18"/>
      <c r="O54" s="19"/>
      <c r="P54" s="19"/>
      <c r="Q54" s="19"/>
      <c r="R54" s="47"/>
      <c r="S54" s="18"/>
      <c r="T54" s="19"/>
      <c r="U54" s="19"/>
      <c r="V54" s="19"/>
      <c r="W54" s="47"/>
      <c r="X54" s="18"/>
      <c r="Y54" s="19"/>
      <c r="Z54" s="19"/>
      <c r="AA54" s="19"/>
      <c r="AB54" s="47"/>
      <c r="AC54" s="18"/>
      <c r="AD54" s="19"/>
      <c r="AE54" s="19"/>
      <c r="AF54" s="19"/>
      <c r="AG54" s="47"/>
      <c r="AH54" s="18"/>
      <c r="AI54" s="19"/>
      <c r="AJ54" s="19"/>
      <c r="AK54" s="19"/>
      <c r="AL54" s="47"/>
      <c r="AM54" s="18"/>
      <c r="AN54" s="19"/>
      <c r="AO54" s="20"/>
      <c r="AQ54" s="22">
        <f t="shared" si="3"/>
        <v>0</v>
      </c>
    </row>
    <row r="55" spans="1:43" s="17" customFormat="1" x14ac:dyDescent="0.25"/>
    <row r="56" spans="1:43" s="17" customFormat="1" x14ac:dyDescent="0.25">
      <c r="A56" s="65" t="s">
        <v>69</v>
      </c>
      <c r="B56" s="65"/>
      <c r="C56" s="65"/>
      <c r="D56" s="65"/>
      <c r="E56" s="65"/>
    </row>
    <row r="57" spans="1:43" s="17" customFormat="1" x14ac:dyDescent="0.25">
      <c r="B57" s="17">
        <v>169</v>
      </c>
      <c r="C57" s="17" t="s">
        <v>336</v>
      </c>
      <c r="D57" s="17" t="s">
        <v>327</v>
      </c>
      <c r="E57" s="17" t="s">
        <v>337</v>
      </c>
    </row>
    <row r="58" spans="1:43" s="54" customFormat="1" x14ac:dyDescent="0.25">
      <c r="B58" s="54">
        <v>231</v>
      </c>
      <c r="C58" s="54" t="s">
        <v>400</v>
      </c>
      <c r="D58" s="54" t="s">
        <v>171</v>
      </c>
      <c r="E58" s="54" t="s">
        <v>212</v>
      </c>
    </row>
    <row r="59" spans="1:43" s="61" customFormat="1" x14ac:dyDescent="0.25">
      <c r="B59" s="61">
        <v>231</v>
      </c>
      <c r="C59" s="61" t="s">
        <v>445</v>
      </c>
      <c r="D59" s="61" t="s">
        <v>171</v>
      </c>
      <c r="E59" s="61" t="s">
        <v>212</v>
      </c>
    </row>
    <row r="61" spans="1:43" s="45" customFormat="1" x14ac:dyDescent="0.25">
      <c r="A61" s="64" t="s">
        <v>313</v>
      </c>
      <c r="B61" s="64"/>
      <c r="C61" s="64"/>
      <c r="D61" s="64"/>
      <c r="E61" s="64"/>
      <c r="F61" s="66" t="s">
        <v>14</v>
      </c>
      <c r="G61" s="67"/>
      <c r="H61" s="68"/>
      <c r="I61" s="66" t="s">
        <v>8</v>
      </c>
      <c r="J61" s="67"/>
      <c r="K61" s="67"/>
      <c r="L61" s="67"/>
      <c r="M61" s="68"/>
      <c r="N61" s="66" t="s">
        <v>165</v>
      </c>
      <c r="O61" s="67"/>
      <c r="P61" s="67"/>
      <c r="Q61" s="67"/>
      <c r="R61" s="68"/>
      <c r="S61" s="66" t="s">
        <v>325</v>
      </c>
      <c r="T61" s="67"/>
      <c r="U61" s="67"/>
      <c r="V61" s="67"/>
      <c r="W61" s="68"/>
      <c r="X61" s="66" t="s">
        <v>9</v>
      </c>
      <c r="Y61" s="67"/>
      <c r="Z61" s="67"/>
      <c r="AA61" s="67"/>
      <c r="AB61" s="68"/>
      <c r="AC61" s="66" t="s">
        <v>10</v>
      </c>
      <c r="AD61" s="67"/>
      <c r="AE61" s="67"/>
      <c r="AF61" s="67"/>
      <c r="AG61" s="68"/>
      <c r="AH61" s="66" t="s">
        <v>8</v>
      </c>
      <c r="AI61" s="67"/>
      <c r="AJ61" s="67"/>
      <c r="AK61" s="67"/>
      <c r="AL61" s="68"/>
      <c r="AM61" s="66" t="s">
        <v>13</v>
      </c>
      <c r="AN61" s="67"/>
      <c r="AO61" s="68"/>
      <c r="AP61" s="45" t="s">
        <v>6</v>
      </c>
      <c r="AQ61" s="22"/>
    </row>
    <row r="62" spans="1:43" s="17" customFormat="1" x14ac:dyDescent="0.25">
      <c r="A62" s="30" t="s">
        <v>19</v>
      </c>
      <c r="B62" s="30" t="s">
        <v>20</v>
      </c>
      <c r="C62" s="30" t="s">
        <v>21</v>
      </c>
      <c r="D62" s="30" t="s">
        <v>22</v>
      </c>
      <c r="E62" s="30" t="s">
        <v>23</v>
      </c>
      <c r="F62" s="29" t="s">
        <v>2</v>
      </c>
      <c r="G62" s="30" t="s">
        <v>3</v>
      </c>
      <c r="H62" s="31" t="s">
        <v>4</v>
      </c>
      <c r="I62" s="14" t="s">
        <v>0</v>
      </c>
      <c r="J62" s="13" t="s">
        <v>1</v>
      </c>
      <c r="K62" s="13" t="s">
        <v>2</v>
      </c>
      <c r="L62" s="13" t="s">
        <v>3</v>
      </c>
      <c r="M62" s="15" t="s">
        <v>4</v>
      </c>
      <c r="N62" s="14" t="s">
        <v>0</v>
      </c>
      <c r="O62" s="13" t="s">
        <v>1</v>
      </c>
      <c r="P62" s="13" t="s">
        <v>2</v>
      </c>
      <c r="Q62" s="13" t="s">
        <v>3</v>
      </c>
      <c r="R62" s="15" t="s">
        <v>4</v>
      </c>
      <c r="S62" s="14" t="s">
        <v>0</v>
      </c>
      <c r="T62" s="13" t="s">
        <v>1</v>
      </c>
      <c r="U62" s="13" t="s">
        <v>2</v>
      </c>
      <c r="V62" s="13" t="s">
        <v>3</v>
      </c>
      <c r="W62" s="15" t="s">
        <v>4</v>
      </c>
      <c r="X62" s="14" t="s">
        <v>0</v>
      </c>
      <c r="Y62" s="13" t="s">
        <v>1</v>
      </c>
      <c r="Z62" s="13" t="s">
        <v>2</v>
      </c>
      <c r="AA62" s="13" t="s">
        <v>3</v>
      </c>
      <c r="AB62" s="15" t="s">
        <v>4</v>
      </c>
      <c r="AC62" s="14" t="s">
        <v>0</v>
      </c>
      <c r="AD62" s="13" t="s">
        <v>1</v>
      </c>
      <c r="AE62" s="13" t="s">
        <v>2</v>
      </c>
      <c r="AF62" s="13" t="s">
        <v>3</v>
      </c>
      <c r="AG62" s="15" t="s">
        <v>4</v>
      </c>
      <c r="AH62" s="14" t="s">
        <v>0</v>
      </c>
      <c r="AI62" s="13" t="s">
        <v>1</v>
      </c>
      <c r="AJ62" s="13" t="s">
        <v>2</v>
      </c>
      <c r="AK62" s="13" t="s">
        <v>3</v>
      </c>
      <c r="AL62" s="15" t="s">
        <v>4</v>
      </c>
      <c r="AM62" s="14" t="s">
        <v>0</v>
      </c>
      <c r="AN62" s="13" t="s">
        <v>1</v>
      </c>
      <c r="AO62" s="15" t="s">
        <v>4</v>
      </c>
      <c r="AQ62" s="33" t="s">
        <v>4</v>
      </c>
    </row>
    <row r="63" spans="1:43" s="17" customFormat="1" x14ac:dyDescent="0.25">
      <c r="A63" s="17">
        <v>1</v>
      </c>
      <c r="B63" s="17">
        <v>133</v>
      </c>
      <c r="C63" s="17" t="s">
        <v>108</v>
      </c>
      <c r="D63" s="10" t="s">
        <v>9</v>
      </c>
      <c r="E63" s="17" t="s">
        <v>109</v>
      </c>
      <c r="F63" s="18">
        <v>24</v>
      </c>
      <c r="G63" s="19">
        <v>24</v>
      </c>
      <c r="H63" s="20">
        <f>1.5*SUM(IF(OR(F63="NS",F63="DQ",F63=""),0,IF(OR(F63="RT",F63="NC",F63="B/O"),3,F63+3)),IF(OR(G63="NS",G63="DQ",G63=""),0,IF(OR(G63="RT",G63="NC",G63="B/O"),3,G63+3)))</f>
        <v>81</v>
      </c>
      <c r="I63" s="18"/>
      <c r="J63" s="19"/>
      <c r="K63" s="19"/>
      <c r="L63" s="19"/>
      <c r="M63" s="45"/>
      <c r="N63" s="18"/>
      <c r="O63" s="19"/>
      <c r="P63" s="19"/>
      <c r="Q63" s="19"/>
      <c r="R63" s="45"/>
      <c r="S63" s="18">
        <v>6</v>
      </c>
      <c r="T63" s="19">
        <v>24</v>
      </c>
      <c r="U63" s="19">
        <v>19</v>
      </c>
      <c r="V63" s="19">
        <v>24</v>
      </c>
      <c r="W63" s="45">
        <f>SUM(S63,IF(OR(T63="NS",T63="DQ",T63=""),0,IF(OR(T63="RT",T63="NC",T63="B/O"),3,T63+3)),IF(OR(U63="NS",U63="DQ",U63=""),0,IF(OR(U63="RT",U63="NC",U63="B/O"),3,U63+3)),IF(OR(V63="NS",V63="DQ",V63=""),0,IF(OR(V63="RT",V63="NC",V63="B/O"),3,V63+3)))</f>
        <v>82</v>
      </c>
      <c r="X63" s="18"/>
      <c r="Y63" s="19"/>
      <c r="Z63" s="19"/>
      <c r="AA63" s="19"/>
      <c r="AB63" s="45"/>
      <c r="AC63" s="18">
        <v>3</v>
      </c>
      <c r="AD63" s="19">
        <v>9</v>
      </c>
      <c r="AE63" s="19">
        <v>9</v>
      </c>
      <c r="AF63" s="19">
        <v>9</v>
      </c>
      <c r="AG63" s="45">
        <f>SUM(AC63,IF(OR(AD63="NS",AD63="DQ",AD63=""),0,IF(OR(AD63="RT",AD63="NC",AD63="B/O"),3,AD63+3)),IF(OR(AE63="NS",AE63="DQ",AE63=""),0,IF(OR(AE63="RT",AE63="NC",AE63="B/O"),3,AE63+3)),IF(OR(AF63="NS",AF63="DQ",AF63=""),0,IF(OR(AF63="RT",AF63="NC",AF63="B/O"),3,AF63+3)))</f>
        <v>39</v>
      </c>
      <c r="AH63" s="18"/>
      <c r="AI63" s="19"/>
      <c r="AJ63" s="19"/>
      <c r="AK63" s="19"/>
      <c r="AL63" s="45"/>
      <c r="AM63" s="18"/>
      <c r="AN63" s="19"/>
      <c r="AO63" s="20"/>
      <c r="AQ63" s="22">
        <f t="shared" ref="AQ63:AQ82" si="4">SUM(H63,M63,R63,W63,AB63,AG63,AL63,AO63)</f>
        <v>202</v>
      </c>
    </row>
    <row r="64" spans="1:43" s="17" customFormat="1" x14ac:dyDescent="0.25">
      <c r="A64" s="17">
        <v>2</v>
      </c>
      <c r="B64" s="17">
        <v>172</v>
      </c>
      <c r="C64" s="17" t="s">
        <v>196</v>
      </c>
      <c r="D64" s="10" t="s">
        <v>8</v>
      </c>
      <c r="E64" s="17" t="s">
        <v>143</v>
      </c>
      <c r="F64" s="18"/>
      <c r="G64" s="19"/>
      <c r="H64" s="20"/>
      <c r="I64" s="18"/>
      <c r="J64" s="19"/>
      <c r="K64" s="19"/>
      <c r="L64" s="19"/>
      <c r="M64" s="45"/>
      <c r="N64" s="18">
        <v>3</v>
      </c>
      <c r="O64" s="19">
        <v>6</v>
      </c>
      <c r="P64" s="19">
        <v>3</v>
      </c>
      <c r="Q64" s="19">
        <v>6</v>
      </c>
      <c r="R64" s="45">
        <f>SUM(N64,IF(OR(O64="NS",O64="DQ",O64=""),0,IF(OR(O64="RT",O64="NC",O64="B/O"),3,O64+3)),IF(OR(P64="NS",P64="DQ",P64=""),0,IF(OR(P64="RT",P64="NC",P64="B/O"),3,P64+3)),IF(OR(Q64="NS",Q64="DQ",Q64=""),0,IF(OR(Q64="RT",Q64="NC",Q64="B/O"),3,Q64+3)))</f>
        <v>27</v>
      </c>
      <c r="S64" s="18">
        <v>3</v>
      </c>
      <c r="T64" s="19">
        <v>19</v>
      </c>
      <c r="U64" s="19">
        <v>24</v>
      </c>
      <c r="V64" s="19">
        <v>19</v>
      </c>
      <c r="W64" s="45">
        <f>SUM(S64,IF(OR(T64="NS",T64="DQ",T64=""),0,IF(OR(T64="RT",T64="NC",T64="B/O"),3,T64+3)),IF(OR(U64="NS",U64="DQ",U64=""),0,IF(OR(U64="RT",U64="NC",U64="B/O"),3,U64+3)),IF(OR(V64="NS",V64="DQ",V64=""),0,IF(OR(V64="RT",V64="NC",V64="B/O"),3,V64+3)))</f>
        <v>74</v>
      </c>
      <c r="X64" s="18">
        <v>4</v>
      </c>
      <c r="Y64" s="19" t="s">
        <v>7</v>
      </c>
      <c r="Z64" s="19" t="s">
        <v>5</v>
      </c>
      <c r="AA64" s="19" t="s">
        <v>5</v>
      </c>
      <c r="AB64" s="45">
        <f>SUM(X64,IF(OR(Y64="NS",Y64="DQ",Y64=""),0,IF(OR(Y64="RT",Y64="NC",Y64="B/O"),3,Y64+3)),IF(OR(Z64="NS",Z64="DQ",Z64=""),0,IF(OR(Z64="RT",Z64="NC",Z64="B/O"),3,Z64+3)),IF(OR(AA64="NS",AA64="DQ",AA64=""),0,IF(OR(AA64="RT",AA64="NC",AA64="B/O"),3,AA64+3)))</f>
        <v>7</v>
      </c>
      <c r="AC64" s="18"/>
      <c r="AD64" s="19"/>
      <c r="AE64" s="19"/>
      <c r="AF64" s="19"/>
      <c r="AG64" s="45"/>
      <c r="AH64" s="18"/>
      <c r="AI64" s="19"/>
      <c r="AJ64" s="19"/>
      <c r="AK64" s="19"/>
      <c r="AL64" s="45"/>
      <c r="AM64" s="18">
        <v>3</v>
      </c>
      <c r="AN64" s="19">
        <v>15</v>
      </c>
      <c r="AO64" s="20">
        <f>SUM(AM64,IF(OR(AN64="NS",AN64="DQ",AN64=""),0,IF(OR(AN64="RT",AN64="NC",AN64="B/O"),3,AN64+3)))</f>
        <v>21</v>
      </c>
      <c r="AQ64" s="22">
        <f t="shared" si="4"/>
        <v>129</v>
      </c>
    </row>
    <row r="65" spans="1:43" s="17" customFormat="1" x14ac:dyDescent="0.25">
      <c r="A65" s="17">
        <v>3</v>
      </c>
      <c r="B65" s="17">
        <v>187</v>
      </c>
      <c r="C65" s="17" t="s">
        <v>273</v>
      </c>
      <c r="D65" s="59" t="s">
        <v>161</v>
      </c>
      <c r="E65" s="17" t="s">
        <v>192</v>
      </c>
      <c r="F65" s="18"/>
      <c r="G65" s="19"/>
      <c r="H65" s="20"/>
      <c r="I65" s="18"/>
      <c r="J65" s="19"/>
      <c r="K65" s="19"/>
      <c r="L65" s="19"/>
      <c r="M65" s="45"/>
      <c r="N65" s="18">
        <v>4</v>
      </c>
      <c r="O65" s="19">
        <v>9</v>
      </c>
      <c r="P65" s="19">
        <v>6</v>
      </c>
      <c r="Q65" s="19">
        <v>3</v>
      </c>
      <c r="R65" s="45">
        <f>SUM(N65,IF(OR(O65="NS",O65="DQ",O65=""),0,IF(OR(O65="RT",O65="NC",O65="B/O"),3,O65+3)),IF(OR(P65="NS",P65="DQ",P65=""),0,IF(OR(P65="RT",P65="NC",P65="B/O"),3,P65+3)),IF(OR(Q65="NS",Q65="DQ",Q65=""),0,IF(OR(Q65="RT",Q65="NC",Q65="B/O"),3,Q65+3)))</f>
        <v>31</v>
      </c>
      <c r="S65" s="18">
        <v>3</v>
      </c>
      <c r="T65" s="19">
        <v>12</v>
      </c>
      <c r="U65" s="19">
        <v>15</v>
      </c>
      <c r="V65" s="19"/>
      <c r="W65" s="45">
        <f>SUM(S65,IF(OR(T65="NS",T65="DQ",T65=""),0,IF(OR(T65="RT",T65="NC",T65="B/O"),3,T65+3)),IF(OR(U65="NS",U65="DQ",U65=""),0,IF(OR(U65="RT",U65="NC",U65="B/O"),3,U65+3)),IF(OR(V65="NS",V65="DQ",V65=""),0,IF(OR(V65="RT",V65="NC",V65="B/O"),3,V65+3)))</f>
        <v>36</v>
      </c>
      <c r="X65" s="18"/>
      <c r="Y65" s="19"/>
      <c r="Z65" s="19"/>
      <c r="AA65" s="19"/>
      <c r="AB65" s="45"/>
      <c r="AC65" s="18"/>
      <c r="AD65" s="19"/>
      <c r="AE65" s="19"/>
      <c r="AF65" s="19"/>
      <c r="AG65" s="45"/>
      <c r="AH65" s="18">
        <v>4</v>
      </c>
      <c r="AI65" s="19">
        <v>6</v>
      </c>
      <c r="AJ65" s="19">
        <v>9</v>
      </c>
      <c r="AK65" s="19">
        <v>9</v>
      </c>
      <c r="AL65" s="45">
        <f>SUM(AH65,IF(OR(AI65="NS",AI65="DQ",AI65=""),0,IF(OR(AI65="RT",AI65="NC",AI65="B/O"),3,AI65+3)),IF(OR(AJ65="NS",AJ65="DQ",AJ65=""),0,IF(OR(AJ65="RT",AJ65="NC",AJ65="B/O"),3,AJ65+3)),IF(OR(AK65="NS",AK65="DQ",AK65=""),0,IF(OR(AK65="RT",AK65="NC",AK65="B/O"),3,AK65+3)))</f>
        <v>37</v>
      </c>
      <c r="AM65" s="18"/>
      <c r="AN65" s="19"/>
      <c r="AO65" s="20"/>
      <c r="AQ65" s="22">
        <f t="shared" si="4"/>
        <v>104</v>
      </c>
    </row>
    <row r="66" spans="1:43" s="17" customFormat="1" x14ac:dyDescent="0.25">
      <c r="A66" s="17">
        <v>4</v>
      </c>
      <c r="B66" s="17">
        <v>190</v>
      </c>
      <c r="C66" s="17" t="s">
        <v>338</v>
      </c>
      <c r="D66" s="61" t="s">
        <v>9</v>
      </c>
      <c r="E66" s="17" t="s">
        <v>339</v>
      </c>
      <c r="F66" s="18"/>
      <c r="G66" s="19"/>
      <c r="H66" s="20"/>
      <c r="I66" s="18"/>
      <c r="J66" s="19"/>
      <c r="K66" s="19"/>
      <c r="L66" s="19"/>
      <c r="M66" s="45"/>
      <c r="N66" s="18"/>
      <c r="O66" s="19"/>
      <c r="P66" s="19"/>
      <c r="Q66" s="19"/>
      <c r="R66" s="45"/>
      <c r="S66" s="18">
        <v>3</v>
      </c>
      <c r="T66" s="19">
        <v>15</v>
      </c>
      <c r="U66" s="19">
        <v>12</v>
      </c>
      <c r="V66" s="19">
        <v>15</v>
      </c>
      <c r="W66" s="45">
        <f>SUM(S66,IF(OR(T66="NS",T66="DQ",T66=""),0,IF(OR(T66="RT",T66="NC",T66="B/O"),3,T66+3)),IF(OR(U66="NS",U66="DQ",U66=""),0,IF(OR(U66="RT",U66="NC",U66="B/O"),3,U66+3)),IF(OR(V66="NS",V66="DQ",V66=""),0,IF(OR(V66="RT",V66="NC",V66="B/O"),3,V66+3)))</f>
        <v>54</v>
      </c>
      <c r="X66" s="18"/>
      <c r="Y66" s="19"/>
      <c r="Z66" s="19"/>
      <c r="AA66" s="19"/>
      <c r="AB66" s="45"/>
      <c r="AC66" s="18"/>
      <c r="AD66" s="19"/>
      <c r="AE66" s="19"/>
      <c r="AF66" s="19"/>
      <c r="AG66" s="45"/>
      <c r="AH66" s="18"/>
      <c r="AI66" s="19"/>
      <c r="AJ66" s="19"/>
      <c r="AK66" s="19"/>
      <c r="AL66" s="45"/>
      <c r="AM66" s="18">
        <v>3</v>
      </c>
      <c r="AN66" s="19">
        <v>12</v>
      </c>
      <c r="AO66" s="20">
        <f>SUM(AM66,IF(OR(AN66="NS",AN66="DQ",AN66=""),0,IF(OR(AN66="RT",AN66="NC",AN66="B/O"),3,AN66+3)))</f>
        <v>18</v>
      </c>
      <c r="AQ66" s="22">
        <f t="shared" si="4"/>
        <v>72</v>
      </c>
    </row>
    <row r="67" spans="1:43" s="17" customFormat="1" x14ac:dyDescent="0.25">
      <c r="A67" s="17">
        <v>5</v>
      </c>
      <c r="B67" s="17">
        <v>69</v>
      </c>
      <c r="C67" s="17" t="s">
        <v>114</v>
      </c>
      <c r="D67" s="10" t="s">
        <v>97</v>
      </c>
      <c r="E67" s="17" t="s">
        <v>58</v>
      </c>
      <c r="F67" s="18">
        <v>15</v>
      </c>
      <c r="G67" s="19">
        <v>19</v>
      </c>
      <c r="H67" s="20">
        <f>1.5*SUM(IF(OR(F67="NS",F67="DQ",F67=""),0,IF(OR(F67="RT",F67="NC",F67="B/O"),3,F67+3)),IF(OR(G67="NS",G67="DQ",G67=""),0,IF(OR(G67="RT",G67="NC",G67="B/O"),3,G67+3)))</f>
        <v>60</v>
      </c>
      <c r="I67" s="18"/>
      <c r="J67" s="19"/>
      <c r="K67" s="19"/>
      <c r="L67" s="19"/>
      <c r="M67" s="45"/>
      <c r="N67" s="18"/>
      <c r="O67" s="19"/>
      <c r="P67" s="19"/>
      <c r="Q67" s="19"/>
      <c r="R67" s="45"/>
      <c r="S67" s="18"/>
      <c r="T67" s="19"/>
      <c r="U67" s="19"/>
      <c r="V67" s="19"/>
      <c r="W67" s="45"/>
      <c r="X67" s="18"/>
      <c r="Y67" s="19"/>
      <c r="Z67" s="19"/>
      <c r="AA67" s="19"/>
      <c r="AB67" s="45"/>
      <c r="AC67" s="18"/>
      <c r="AD67" s="19"/>
      <c r="AE67" s="19"/>
      <c r="AF67" s="19"/>
      <c r="AG67" s="45"/>
      <c r="AH67" s="18"/>
      <c r="AI67" s="19"/>
      <c r="AJ67" s="19"/>
      <c r="AK67" s="19"/>
      <c r="AL67" s="45"/>
      <c r="AM67" s="18"/>
      <c r="AN67" s="19"/>
      <c r="AO67" s="20"/>
      <c r="AQ67" s="22">
        <f t="shared" si="4"/>
        <v>60</v>
      </c>
    </row>
    <row r="68" spans="1:43" s="17" customFormat="1" ht="24" x14ac:dyDescent="0.25">
      <c r="A68" s="17">
        <v>6</v>
      </c>
      <c r="B68" s="17">
        <v>42</v>
      </c>
      <c r="C68" s="17" t="s">
        <v>399</v>
      </c>
      <c r="D68" s="10" t="s">
        <v>57</v>
      </c>
      <c r="E68" s="17" t="s">
        <v>285</v>
      </c>
      <c r="F68" s="18"/>
      <c r="G68" s="19"/>
      <c r="H68" s="20"/>
      <c r="I68" s="18"/>
      <c r="J68" s="19"/>
      <c r="K68" s="19"/>
      <c r="L68" s="19"/>
      <c r="M68" s="45"/>
      <c r="N68" s="18"/>
      <c r="O68" s="19"/>
      <c r="P68" s="19"/>
      <c r="Q68" s="19"/>
      <c r="R68" s="45"/>
      <c r="S68" s="18"/>
      <c r="T68" s="19"/>
      <c r="U68" s="19"/>
      <c r="V68" s="19"/>
      <c r="W68" s="45"/>
      <c r="X68" s="18"/>
      <c r="Y68" s="19"/>
      <c r="Z68" s="19"/>
      <c r="AA68" s="19"/>
      <c r="AB68" s="45"/>
      <c r="AC68" s="18"/>
      <c r="AD68" s="19"/>
      <c r="AE68" s="19"/>
      <c r="AF68" s="19"/>
      <c r="AG68" s="45"/>
      <c r="AH68" s="18"/>
      <c r="AI68" s="19"/>
      <c r="AJ68" s="19">
        <v>6</v>
      </c>
      <c r="AK68" s="19">
        <v>6</v>
      </c>
      <c r="AL68" s="45">
        <f>SUM(AH68,IF(OR(AI68="NS",AI68="DQ",AI68=""),0,IF(OR(AI68="RT",AI68="NC",AI68="B/O"),3,AI68+3)),IF(OR(AJ68="NS",AJ68="DQ",AJ68=""),0,IF(OR(AJ68="RT",AJ68="NC",AJ68="B/O"),3,AJ68+3)),IF(OR(AK68="NS",AK68="DQ",AK68=""),0,IF(OR(AK68="RT",AK68="NC",AK68="B/O"),3,AK68+3)))</f>
        <v>18</v>
      </c>
      <c r="AM68" s="18">
        <v>6</v>
      </c>
      <c r="AN68" s="19">
        <v>24</v>
      </c>
      <c r="AO68" s="20">
        <f>SUM(AM68,IF(OR(AN68="NS",AN68="DQ",AN68=""),0,IF(OR(AN68="RT",AN68="NC",AN68="B/O"),3,AN68+3)))</f>
        <v>33</v>
      </c>
      <c r="AQ68" s="22">
        <f t="shared" si="4"/>
        <v>51</v>
      </c>
    </row>
    <row r="69" spans="1:43" s="17" customFormat="1" x14ac:dyDescent="0.25">
      <c r="A69" s="17">
        <v>7</v>
      </c>
      <c r="B69" s="17">
        <v>177</v>
      </c>
      <c r="C69" s="17" t="s">
        <v>115</v>
      </c>
      <c r="D69" s="10" t="s">
        <v>65</v>
      </c>
      <c r="E69" s="61" t="s">
        <v>116</v>
      </c>
      <c r="F69" s="18">
        <v>12</v>
      </c>
      <c r="G69" s="19">
        <v>15</v>
      </c>
      <c r="H69" s="20">
        <f>1.5*SUM(IF(OR(F69="NS",F69="DQ",F69=""),0,IF(OR(F69="RT",F69="NC",F69="B/O"),3,F69+3)),IF(OR(G69="NS",G69="DQ",G69=""),0,IF(OR(G69="RT",G69="NC",G69="B/O"),3,G69+3)))</f>
        <v>49.5</v>
      </c>
      <c r="I69" s="18"/>
      <c r="J69" s="19"/>
      <c r="K69" s="19"/>
      <c r="L69" s="19"/>
      <c r="M69" s="45"/>
      <c r="N69" s="18"/>
      <c r="O69" s="19"/>
      <c r="P69" s="19"/>
      <c r="Q69" s="19"/>
      <c r="R69" s="45"/>
      <c r="S69" s="18"/>
      <c r="T69" s="19"/>
      <c r="U69" s="19"/>
      <c r="V69" s="19"/>
      <c r="W69" s="45"/>
      <c r="X69" s="18"/>
      <c r="Y69" s="19"/>
      <c r="Z69" s="19"/>
      <c r="AA69" s="19"/>
      <c r="AB69" s="45"/>
      <c r="AC69" s="18"/>
      <c r="AD69" s="19"/>
      <c r="AE69" s="19"/>
      <c r="AF69" s="19"/>
      <c r="AG69" s="45"/>
      <c r="AH69" s="18"/>
      <c r="AI69" s="19"/>
      <c r="AJ69" s="19"/>
      <c r="AK69" s="19"/>
      <c r="AL69" s="45"/>
      <c r="AM69" s="18"/>
      <c r="AN69" s="19"/>
      <c r="AO69" s="20"/>
      <c r="AQ69" s="22">
        <f t="shared" si="4"/>
        <v>49.5</v>
      </c>
    </row>
    <row r="70" spans="1:43" s="17" customFormat="1" x14ac:dyDescent="0.25">
      <c r="A70" s="17">
        <v>8</v>
      </c>
      <c r="B70" s="17">
        <v>43</v>
      </c>
      <c r="C70" s="17" t="s">
        <v>112</v>
      </c>
      <c r="D70" s="10" t="s">
        <v>91</v>
      </c>
      <c r="E70" s="10" t="s">
        <v>113</v>
      </c>
      <c r="F70" s="18">
        <v>19</v>
      </c>
      <c r="G70" s="19" t="s">
        <v>7</v>
      </c>
      <c r="H70" s="20">
        <f>1.5*SUM(IF(OR(F70="NS",F70="DQ",F70=""),0,IF(OR(F70="RT",F70="NC",F70="B/O"),3,F70+3)),IF(OR(G70="NS",G70="DQ",G70=""),0,IF(OR(G70="RT",G70="NC",G70="B/O"),3,G70+3)))</f>
        <v>37.5</v>
      </c>
      <c r="I70" s="18"/>
      <c r="J70" s="19"/>
      <c r="K70" s="19"/>
      <c r="L70" s="19"/>
      <c r="M70" s="45"/>
      <c r="N70" s="18"/>
      <c r="O70" s="19"/>
      <c r="P70" s="19"/>
      <c r="Q70" s="19"/>
      <c r="R70" s="45"/>
      <c r="S70" s="18"/>
      <c r="T70" s="19"/>
      <c r="U70" s="19"/>
      <c r="V70" s="19"/>
      <c r="W70" s="45"/>
      <c r="X70" s="18"/>
      <c r="Y70" s="19"/>
      <c r="Z70" s="19"/>
      <c r="AA70" s="19"/>
      <c r="AB70" s="45"/>
      <c r="AC70" s="18"/>
      <c r="AD70" s="19"/>
      <c r="AE70" s="19"/>
      <c r="AF70" s="19"/>
      <c r="AG70" s="45"/>
      <c r="AH70" s="18"/>
      <c r="AI70" s="19"/>
      <c r="AJ70" s="19"/>
      <c r="AK70" s="19"/>
      <c r="AL70" s="45"/>
      <c r="AM70" s="18">
        <v>3</v>
      </c>
      <c r="AN70" s="19" t="s">
        <v>7</v>
      </c>
      <c r="AO70" s="20">
        <f>SUM(AM70,IF(OR(AN70="NS",AN70="DQ",AN70=""),0,IF(OR(AN70="RT",AN70="NC",AN70="B/O"),3,AN70+3)))</f>
        <v>6</v>
      </c>
      <c r="AQ70" s="22">
        <f t="shared" si="4"/>
        <v>43.5</v>
      </c>
    </row>
    <row r="71" spans="1:43" s="17" customFormat="1" x14ac:dyDescent="0.25">
      <c r="A71" s="17">
        <v>9</v>
      </c>
      <c r="B71" s="17">
        <v>171</v>
      </c>
      <c r="C71" s="17" t="s">
        <v>216</v>
      </c>
      <c r="D71" s="10" t="s">
        <v>91</v>
      </c>
      <c r="E71" s="59" t="s">
        <v>143</v>
      </c>
      <c r="F71" s="18"/>
      <c r="G71" s="19"/>
      <c r="H71" s="20"/>
      <c r="I71" s="18">
        <v>4</v>
      </c>
      <c r="J71" s="19">
        <v>6</v>
      </c>
      <c r="K71" s="19">
        <v>9</v>
      </c>
      <c r="L71" s="19">
        <v>9</v>
      </c>
      <c r="M71" s="45">
        <f>SUM(I71,IF(OR(J71="NS",J71="DQ",J71=""),0,IF(OR(J71="RT",J71="NC",J71="B/O"),3,J71+3)),IF(OR(K71="NS",K71="DQ",K71=""),0,IF(OR(K71="RT",K71="NC",K71="B/O"),3,K71+3)),IF(OR(L71="NS",L71="DQ",L71=""),0,IF(OR(L71="RT",L71="NC",L71="B/O"),3,L71+3)))</f>
        <v>37</v>
      </c>
      <c r="N71" s="18"/>
      <c r="O71" s="19"/>
      <c r="P71" s="19"/>
      <c r="Q71" s="19"/>
      <c r="R71" s="45"/>
      <c r="S71" s="18"/>
      <c r="T71" s="19"/>
      <c r="U71" s="19"/>
      <c r="V71" s="19"/>
      <c r="W71" s="45"/>
      <c r="X71" s="18"/>
      <c r="Y71" s="19"/>
      <c r="Z71" s="19"/>
      <c r="AA71" s="19"/>
      <c r="AB71" s="45"/>
      <c r="AC71" s="18"/>
      <c r="AD71" s="19"/>
      <c r="AE71" s="19"/>
      <c r="AF71" s="19"/>
      <c r="AG71" s="45"/>
      <c r="AH71" s="18"/>
      <c r="AI71" s="19"/>
      <c r="AJ71" s="19"/>
      <c r="AK71" s="19"/>
      <c r="AL71" s="45"/>
      <c r="AM71" s="18"/>
      <c r="AN71" s="19"/>
      <c r="AO71" s="20"/>
      <c r="AQ71" s="22">
        <f t="shared" si="4"/>
        <v>37</v>
      </c>
    </row>
    <row r="72" spans="1:43" s="17" customFormat="1" x14ac:dyDescent="0.25">
      <c r="A72" s="17">
        <v>10</v>
      </c>
      <c r="B72" s="61">
        <v>171</v>
      </c>
      <c r="C72" s="17" t="s">
        <v>397</v>
      </c>
      <c r="D72" s="10" t="s">
        <v>91</v>
      </c>
      <c r="E72" s="17" t="s">
        <v>143</v>
      </c>
      <c r="F72" s="18"/>
      <c r="G72" s="19"/>
      <c r="H72" s="20"/>
      <c r="I72" s="18"/>
      <c r="J72" s="19"/>
      <c r="K72" s="19"/>
      <c r="L72" s="19"/>
      <c r="M72" s="45"/>
      <c r="N72" s="18"/>
      <c r="O72" s="19"/>
      <c r="P72" s="19"/>
      <c r="Q72" s="19"/>
      <c r="R72" s="45"/>
      <c r="S72" s="18"/>
      <c r="T72" s="19"/>
      <c r="U72" s="19"/>
      <c r="V72" s="19"/>
      <c r="W72" s="45"/>
      <c r="X72" s="18"/>
      <c r="Y72" s="19"/>
      <c r="Z72" s="19"/>
      <c r="AA72" s="19"/>
      <c r="AB72" s="45"/>
      <c r="AC72" s="18"/>
      <c r="AD72" s="19"/>
      <c r="AE72" s="19"/>
      <c r="AF72" s="19"/>
      <c r="AG72" s="45"/>
      <c r="AH72" s="18"/>
      <c r="AI72" s="19"/>
      <c r="AJ72" s="19"/>
      <c r="AK72" s="19"/>
      <c r="AL72" s="45"/>
      <c r="AM72" s="18">
        <v>3</v>
      </c>
      <c r="AN72" s="19">
        <v>19</v>
      </c>
      <c r="AO72" s="20">
        <f>SUM(AM72,IF(OR(AN72="NS",AN72="DQ",AN72=""),0,IF(OR(AN72="RT",AN72="NC",AN72="B/O"),3,AN72+3)))</f>
        <v>25</v>
      </c>
      <c r="AQ72" s="22">
        <f t="shared" si="4"/>
        <v>25</v>
      </c>
    </row>
    <row r="73" spans="1:43" s="17" customFormat="1" x14ac:dyDescent="0.25">
      <c r="A73" s="17">
        <v>11</v>
      </c>
      <c r="B73" s="17">
        <v>174</v>
      </c>
      <c r="C73" s="17" t="s">
        <v>191</v>
      </c>
      <c r="D73" s="10" t="s">
        <v>161</v>
      </c>
      <c r="E73" s="17" t="s">
        <v>192</v>
      </c>
      <c r="F73" s="18"/>
      <c r="G73" s="19"/>
      <c r="H73" s="20"/>
      <c r="I73" s="18">
        <v>3</v>
      </c>
      <c r="J73" s="19">
        <v>9</v>
      </c>
      <c r="K73" s="19">
        <v>6</v>
      </c>
      <c r="L73" s="19" t="s">
        <v>5</v>
      </c>
      <c r="M73" s="45">
        <f>SUM(I73,IF(OR(J73="NS",J73="DQ",J73=""),0,IF(OR(J73="RT",J73="NC",J73="B/O"),3,J73+3)),IF(OR(K73="NS",K73="DQ",K73=""),0,IF(OR(K73="RT",K73="NC",K73="B/O"),3,K73+3)),IF(OR(L73="NS",L73="DQ",L73=""),0,IF(OR(L73="RT",L73="NC",L73="B/O"),3,L73+3)))</f>
        <v>24</v>
      </c>
      <c r="N73" s="18"/>
      <c r="O73" s="19"/>
      <c r="P73" s="19"/>
      <c r="Q73" s="19"/>
      <c r="R73" s="45"/>
      <c r="S73" s="18"/>
      <c r="T73" s="19"/>
      <c r="U73" s="19"/>
      <c r="V73" s="19"/>
      <c r="W73" s="45"/>
      <c r="X73" s="18"/>
      <c r="Y73" s="19"/>
      <c r="Z73" s="19"/>
      <c r="AA73" s="19"/>
      <c r="AB73" s="45"/>
      <c r="AC73" s="18"/>
      <c r="AD73" s="19"/>
      <c r="AE73" s="19"/>
      <c r="AF73" s="19"/>
      <c r="AG73" s="45"/>
      <c r="AH73" s="18"/>
      <c r="AI73" s="19"/>
      <c r="AJ73" s="19"/>
      <c r="AK73" s="19"/>
      <c r="AL73" s="45"/>
      <c r="AM73" s="18"/>
      <c r="AN73" s="19"/>
      <c r="AO73" s="20"/>
      <c r="AQ73" s="22">
        <f t="shared" si="4"/>
        <v>24</v>
      </c>
    </row>
    <row r="74" spans="1:43" s="17" customFormat="1" x14ac:dyDescent="0.25">
      <c r="A74" s="59">
        <v>12</v>
      </c>
      <c r="B74" s="34" t="s">
        <v>138</v>
      </c>
      <c r="C74" s="17" t="s">
        <v>139</v>
      </c>
      <c r="D74" s="10" t="s">
        <v>141</v>
      </c>
      <c r="E74" s="17" t="s">
        <v>149</v>
      </c>
      <c r="F74" s="18"/>
      <c r="G74" s="19">
        <v>12</v>
      </c>
      <c r="H74" s="20">
        <f>1.5*SUM(IF(OR(F74="NS",F74="DQ",F74=""),0,IF(OR(F74="RT",F74="NC",F74="B/O"),3,F74+3)),IF(OR(G74="NS",G74="DQ",G74=""),0,IF(OR(G74="RT",G74="NC",G74="B/O"),3,G74+3)))</f>
        <v>22.5</v>
      </c>
      <c r="I74" s="18"/>
      <c r="J74" s="19"/>
      <c r="K74" s="19"/>
      <c r="L74" s="19"/>
      <c r="M74" s="45"/>
      <c r="N74" s="18"/>
      <c r="O74" s="19"/>
      <c r="P74" s="19"/>
      <c r="Q74" s="19"/>
      <c r="R74" s="45"/>
      <c r="S74" s="18"/>
      <c r="T74" s="19"/>
      <c r="U74" s="19"/>
      <c r="V74" s="19"/>
      <c r="W74" s="45"/>
      <c r="X74" s="18"/>
      <c r="Y74" s="19"/>
      <c r="Z74" s="19"/>
      <c r="AA74" s="19"/>
      <c r="AB74" s="45"/>
      <c r="AC74" s="18"/>
      <c r="AD74" s="19"/>
      <c r="AE74" s="19"/>
      <c r="AF74" s="19"/>
      <c r="AG74" s="45"/>
      <c r="AH74" s="18"/>
      <c r="AI74" s="19"/>
      <c r="AJ74" s="19"/>
      <c r="AK74" s="19"/>
      <c r="AL74" s="45"/>
      <c r="AM74" s="18"/>
      <c r="AN74" s="19"/>
      <c r="AO74" s="20"/>
      <c r="AQ74" s="22">
        <f t="shared" si="4"/>
        <v>22.5</v>
      </c>
    </row>
    <row r="75" spans="1:43" s="17" customFormat="1" x14ac:dyDescent="0.25">
      <c r="A75" s="59">
        <v>13</v>
      </c>
      <c r="B75" s="17">
        <v>127</v>
      </c>
      <c r="C75" s="17" t="s">
        <v>219</v>
      </c>
      <c r="D75" s="10" t="s">
        <v>9</v>
      </c>
      <c r="E75" s="17" t="s">
        <v>220</v>
      </c>
      <c r="F75" s="18"/>
      <c r="G75" s="19"/>
      <c r="H75" s="20"/>
      <c r="I75" s="18"/>
      <c r="J75" s="19"/>
      <c r="K75" s="19"/>
      <c r="L75" s="19"/>
      <c r="M75" s="45"/>
      <c r="N75" s="18"/>
      <c r="O75" s="19"/>
      <c r="P75" s="19"/>
      <c r="Q75" s="19"/>
      <c r="R75" s="45"/>
      <c r="S75" s="18"/>
      <c r="T75" s="19"/>
      <c r="U75" s="19"/>
      <c r="V75" s="19"/>
      <c r="W75" s="45"/>
      <c r="X75" s="18"/>
      <c r="Y75" s="19"/>
      <c r="Z75" s="19"/>
      <c r="AA75" s="19"/>
      <c r="AB75" s="45"/>
      <c r="AC75" s="18"/>
      <c r="AD75" s="19"/>
      <c r="AE75" s="19"/>
      <c r="AF75" s="19"/>
      <c r="AG75" s="45"/>
      <c r="AH75" s="18"/>
      <c r="AI75" s="19">
        <v>3</v>
      </c>
      <c r="AJ75" s="19">
        <v>3</v>
      </c>
      <c r="AK75" s="19">
        <v>3</v>
      </c>
      <c r="AL75" s="45">
        <f>SUM(AH75,IF(OR(AI75="NS",AI75="DQ",AI75=""),0,IF(OR(AI75="RT",AI75="NC",AI75="B/O"),3,AI75+3)),IF(OR(AJ75="NS",AJ75="DQ",AJ75=""),0,IF(OR(AJ75="RT",AJ75="NC",AJ75="B/O"),3,AJ75+3)),IF(OR(AK75="NS",AK75="DQ",AK75=""),0,IF(OR(AK75="RT",AK75="NC",AK75="B/O"),3,AK75+3)))</f>
        <v>18</v>
      </c>
      <c r="AM75" s="18"/>
      <c r="AN75" s="19"/>
      <c r="AO75" s="20"/>
      <c r="AQ75" s="22">
        <f t="shared" si="4"/>
        <v>18</v>
      </c>
    </row>
    <row r="76" spans="1:43" s="17" customFormat="1" ht="24" x14ac:dyDescent="0.25">
      <c r="A76" s="59">
        <v>14</v>
      </c>
      <c r="B76" s="17">
        <v>76</v>
      </c>
      <c r="C76" s="17" t="s">
        <v>342</v>
      </c>
      <c r="D76" s="10" t="s">
        <v>343</v>
      </c>
      <c r="E76" s="17" t="s">
        <v>143</v>
      </c>
      <c r="F76" s="18"/>
      <c r="G76" s="19"/>
      <c r="H76" s="20"/>
      <c r="I76" s="18"/>
      <c r="J76" s="19"/>
      <c r="K76" s="19"/>
      <c r="L76" s="19"/>
      <c r="M76" s="45"/>
      <c r="N76" s="18"/>
      <c r="O76" s="19"/>
      <c r="P76" s="19"/>
      <c r="Q76" s="19"/>
      <c r="R76" s="45"/>
      <c r="S76" s="18"/>
      <c r="T76" s="19"/>
      <c r="U76" s="19" t="s">
        <v>5</v>
      </c>
      <c r="V76" s="19" t="s">
        <v>5</v>
      </c>
      <c r="W76" s="45">
        <f>SUM(S76,IF(OR(T76="NS",T76="DQ",T76=""),0,IF(OR(T76="RT",T76="NC",T76="B/O"),3,T76+3)),IF(OR(U76="NS",U76="DQ",U76=""),0,IF(OR(U76="RT",U76="NC",U76="B/O"),3,U76+3)),IF(OR(V76="NS",V76="DQ",V76=""),0,IF(OR(V76="RT",V76="NC",V76="B/O"),3,V76+3)))</f>
        <v>0</v>
      </c>
      <c r="X76" s="18"/>
      <c r="Y76" s="19"/>
      <c r="Z76" s="19"/>
      <c r="AA76" s="19"/>
      <c r="AB76" s="45"/>
      <c r="AC76" s="18">
        <v>3</v>
      </c>
      <c r="AD76" s="19">
        <v>6</v>
      </c>
      <c r="AE76" s="19">
        <v>3</v>
      </c>
      <c r="AF76" s="19"/>
      <c r="AG76" s="45">
        <f>SUM(AC76,IF(OR(AD76="NS",AD76="DQ",AD76=""),0,IF(OR(AD76="RT",AD76="NC",AD76="B/O"),3,AD76+3)),IF(OR(AE76="NS",AE76="DQ",AE76=""),0,IF(OR(AE76="RT",AE76="NC",AE76="B/O"),3,AE76+3)),IF(OR(AF76="NS",AF76="DQ",AF76=""),0,IF(OR(AF76="RT",AF76="NC",AF76="B/O"),3,AF76+3)))</f>
        <v>18</v>
      </c>
      <c r="AH76" s="18"/>
      <c r="AI76" s="19"/>
      <c r="AJ76" s="19"/>
      <c r="AK76" s="19"/>
      <c r="AL76" s="45"/>
      <c r="AM76" s="18"/>
      <c r="AN76" s="19"/>
      <c r="AO76" s="20"/>
      <c r="AQ76" s="22">
        <f t="shared" si="4"/>
        <v>18</v>
      </c>
    </row>
    <row r="77" spans="1:43" s="54" customFormat="1" x14ac:dyDescent="0.25">
      <c r="A77" s="59">
        <v>15</v>
      </c>
      <c r="B77" s="54">
        <v>76</v>
      </c>
      <c r="C77" s="54" t="s">
        <v>278</v>
      </c>
      <c r="D77" s="61" t="s">
        <v>97</v>
      </c>
      <c r="E77" s="54" t="s">
        <v>143</v>
      </c>
      <c r="F77" s="18"/>
      <c r="G77" s="19"/>
      <c r="H77" s="20"/>
      <c r="I77" s="18"/>
      <c r="J77" s="19"/>
      <c r="K77" s="19"/>
      <c r="L77" s="19"/>
      <c r="M77" s="53"/>
      <c r="N77" s="18"/>
      <c r="O77" s="19"/>
      <c r="P77" s="19"/>
      <c r="Q77" s="19"/>
      <c r="R77" s="53"/>
      <c r="S77" s="18">
        <v>4</v>
      </c>
      <c r="T77" s="19" t="s">
        <v>7</v>
      </c>
      <c r="U77" s="19"/>
      <c r="V77" s="19"/>
      <c r="W77" s="53">
        <f>SUM(S77,IF(OR(T77="NS",T77="DQ",T77=""),0,IF(OR(T77="RT",T77="NC",T77="B/O"),3,T77+3)),IF(OR(U77="NS",U77="DQ",U77=""),0,IF(OR(U77="RT",U77="NC",U77="B/O"),3,U77+3)),IF(OR(V77="NS",V77="DQ",V77=""),0,IF(OR(V77="RT",V77="NC",V77="B/O"),3,V77+3)))</f>
        <v>7</v>
      </c>
      <c r="X77" s="18"/>
      <c r="Y77" s="19"/>
      <c r="Z77" s="19"/>
      <c r="AA77" s="19"/>
      <c r="AB77" s="53"/>
      <c r="AC77" s="18"/>
      <c r="AD77" s="19"/>
      <c r="AE77" s="19"/>
      <c r="AF77" s="19">
        <v>3</v>
      </c>
      <c r="AG77" s="53">
        <f>SUM(AC77,IF(OR(AD77="NS",AD77="DQ",AD77=""),0,IF(OR(AD77="RT",AD77="NC",AD77="B/O"),3,AD77+3)),IF(OR(AE77="NS",AE77="DQ",AE77=""),0,IF(OR(AE77="RT",AE77="NC",AE77="B/O"),3,AE77+3)),IF(OR(AF77="NS",AF77="DQ",AF77=""),0,IF(OR(AF77="RT",AF77="NC",AF77="B/O"),3,AF77+3)))</f>
        <v>6</v>
      </c>
      <c r="AH77" s="18"/>
      <c r="AI77" s="19"/>
      <c r="AJ77" s="19"/>
      <c r="AK77" s="19"/>
      <c r="AL77" s="53"/>
      <c r="AM77" s="18"/>
      <c r="AN77" s="19"/>
      <c r="AO77" s="20"/>
      <c r="AQ77" s="22">
        <f t="shared" si="4"/>
        <v>13</v>
      </c>
    </row>
    <row r="78" spans="1:43" s="54" customFormat="1" x14ac:dyDescent="0.25">
      <c r="A78" s="59">
        <v>16</v>
      </c>
      <c r="B78" s="54">
        <v>19</v>
      </c>
      <c r="C78" s="54" t="s">
        <v>443</v>
      </c>
      <c r="D78" s="10" t="s">
        <v>8</v>
      </c>
      <c r="E78" s="54" t="s">
        <v>444</v>
      </c>
      <c r="F78" s="18"/>
      <c r="G78" s="19"/>
      <c r="H78" s="20"/>
      <c r="I78" s="18"/>
      <c r="J78" s="19"/>
      <c r="K78" s="19"/>
      <c r="L78" s="19"/>
      <c r="M78" s="53"/>
      <c r="N78" s="18"/>
      <c r="O78" s="19"/>
      <c r="P78" s="19"/>
      <c r="Q78" s="19"/>
      <c r="R78" s="53"/>
      <c r="S78" s="18"/>
      <c r="T78" s="19"/>
      <c r="U78" s="19"/>
      <c r="V78" s="19"/>
      <c r="W78" s="53"/>
      <c r="X78" s="18"/>
      <c r="Y78" s="19"/>
      <c r="Z78" s="19"/>
      <c r="AA78" s="19"/>
      <c r="AB78" s="53"/>
      <c r="AC78" s="18"/>
      <c r="AD78" s="19"/>
      <c r="AE78" s="19"/>
      <c r="AF78" s="19"/>
      <c r="AG78" s="53"/>
      <c r="AH78" s="18"/>
      <c r="AI78" s="19"/>
      <c r="AJ78" s="19"/>
      <c r="AK78" s="19"/>
      <c r="AL78" s="53"/>
      <c r="AM78" s="18">
        <v>4</v>
      </c>
      <c r="AN78" s="19" t="s">
        <v>5</v>
      </c>
      <c r="AO78" s="20">
        <f>SUM(AM78,IF(OR(AN78="NS",AN78="DQ",AN78=""),0,IF(OR(AN78="RT",AN78="NC",AN78="B/O"),3,AN78+3)))</f>
        <v>4</v>
      </c>
      <c r="AQ78" s="22">
        <f t="shared" si="4"/>
        <v>4</v>
      </c>
    </row>
    <row r="79" spans="1:43" s="54" customFormat="1" x14ac:dyDescent="0.25">
      <c r="A79" s="59">
        <v>17</v>
      </c>
      <c r="B79" s="54">
        <v>71</v>
      </c>
      <c r="C79" s="54" t="s">
        <v>217</v>
      </c>
      <c r="D79" s="10" t="s">
        <v>16</v>
      </c>
      <c r="E79" s="54" t="s">
        <v>192</v>
      </c>
      <c r="F79" s="18"/>
      <c r="G79" s="19"/>
      <c r="H79" s="20"/>
      <c r="I79" s="18">
        <v>3</v>
      </c>
      <c r="J79" s="19" t="s">
        <v>5</v>
      </c>
      <c r="K79" s="19" t="s">
        <v>5</v>
      </c>
      <c r="L79" s="19" t="s">
        <v>5</v>
      </c>
      <c r="M79" s="53">
        <f>SUM(I79,IF(OR(J79="NS",J79="DQ",J79=""),0,IF(OR(J79="RT",J79="NC",J79="B/O"),3,J79+3)),IF(OR(K79="NS",K79="DQ",K79=""),0,IF(OR(K79="RT",K79="NC",K79="B/O"),3,K79+3)),IF(OR(L79="NS",L79="DQ",L79=""),0,IF(OR(L79="RT",L79="NC",L79="B/O"),3,L79+3)))</f>
        <v>3</v>
      </c>
      <c r="N79" s="18"/>
      <c r="O79" s="19"/>
      <c r="P79" s="19"/>
      <c r="Q79" s="19"/>
      <c r="R79" s="53"/>
      <c r="S79" s="18"/>
      <c r="T79" s="19"/>
      <c r="U79" s="19"/>
      <c r="V79" s="19"/>
      <c r="W79" s="53"/>
      <c r="X79" s="18"/>
      <c r="Y79" s="19"/>
      <c r="Z79" s="19"/>
      <c r="AA79" s="19"/>
      <c r="AB79" s="53"/>
      <c r="AC79" s="18"/>
      <c r="AD79" s="19"/>
      <c r="AE79" s="19"/>
      <c r="AF79" s="19"/>
      <c r="AG79" s="53"/>
      <c r="AH79" s="18"/>
      <c r="AI79" s="19"/>
      <c r="AJ79" s="19"/>
      <c r="AK79" s="19"/>
      <c r="AL79" s="53"/>
      <c r="AM79" s="18"/>
      <c r="AN79" s="19"/>
      <c r="AO79" s="20"/>
      <c r="AQ79" s="22">
        <f t="shared" si="4"/>
        <v>3</v>
      </c>
    </row>
    <row r="80" spans="1:43" s="61" customFormat="1" x14ac:dyDescent="0.25">
      <c r="A80" s="61">
        <v>18</v>
      </c>
      <c r="B80" s="61">
        <v>169</v>
      </c>
      <c r="C80" s="61" t="s">
        <v>446</v>
      </c>
      <c r="D80" s="10" t="s">
        <v>161</v>
      </c>
      <c r="E80" s="61" t="s">
        <v>58</v>
      </c>
      <c r="F80" s="18"/>
      <c r="G80" s="19"/>
      <c r="H80" s="20"/>
      <c r="I80" s="18"/>
      <c r="J80" s="19"/>
      <c r="K80" s="19"/>
      <c r="L80" s="19"/>
      <c r="M80" s="60"/>
      <c r="N80" s="18"/>
      <c r="O80" s="19"/>
      <c r="P80" s="19"/>
      <c r="Q80" s="19"/>
      <c r="R80" s="60"/>
      <c r="S80" s="18"/>
      <c r="T80" s="19"/>
      <c r="U80" s="19"/>
      <c r="V80" s="19"/>
      <c r="W80" s="60"/>
      <c r="X80" s="18"/>
      <c r="Y80" s="19"/>
      <c r="Z80" s="19"/>
      <c r="AA80" s="19"/>
      <c r="AB80" s="60"/>
      <c r="AC80" s="18"/>
      <c r="AD80" s="19"/>
      <c r="AE80" s="19"/>
      <c r="AF80" s="19"/>
      <c r="AG80" s="60"/>
      <c r="AH80" s="18"/>
      <c r="AI80" s="19"/>
      <c r="AJ80" s="19"/>
      <c r="AK80" s="19"/>
      <c r="AL80" s="60"/>
      <c r="AM80" s="18">
        <v>3</v>
      </c>
      <c r="AN80" s="19" t="s">
        <v>5</v>
      </c>
      <c r="AO80" s="20">
        <f>SUM(AM80,IF(OR(AN80="NS",AN80="DQ",AN80=""),0,IF(OR(AN80="RT",AN80="NC",AN80="B/O"),3,AN80+3)))</f>
        <v>3</v>
      </c>
      <c r="AQ80" s="22">
        <f t="shared" si="4"/>
        <v>3</v>
      </c>
    </row>
    <row r="81" spans="1:43" s="61" customFormat="1" ht="24" x14ac:dyDescent="0.25">
      <c r="A81" s="61">
        <v>19</v>
      </c>
      <c r="B81" s="61">
        <v>50</v>
      </c>
      <c r="C81" s="61" t="s">
        <v>124</v>
      </c>
      <c r="D81" s="10" t="s">
        <v>125</v>
      </c>
      <c r="E81" s="61" t="s">
        <v>126</v>
      </c>
      <c r="F81" s="18" t="s">
        <v>5</v>
      </c>
      <c r="G81" s="19" t="s">
        <v>5</v>
      </c>
      <c r="H81" s="20">
        <f>1.5*SUM(IF(OR(F81="NS",F81="DQ",F81=""),0,IF(OR(F81="RT",F81="NC",F81="B/O"),3,F81+3)),IF(OR(G81="NS",G81="DQ",G81=""),0,IF(OR(G81="RT",G81="NC",G81="B/O"),3,G81+3)))</f>
        <v>0</v>
      </c>
      <c r="I81" s="18"/>
      <c r="J81" s="19"/>
      <c r="K81" s="19"/>
      <c r="L81" s="19"/>
      <c r="M81" s="60"/>
      <c r="N81" s="18"/>
      <c r="O81" s="19"/>
      <c r="P81" s="19"/>
      <c r="Q81" s="19"/>
      <c r="R81" s="60"/>
      <c r="S81" s="18"/>
      <c r="T81" s="19"/>
      <c r="U81" s="19"/>
      <c r="V81" s="19"/>
      <c r="W81" s="60"/>
      <c r="X81" s="18"/>
      <c r="Y81" s="19"/>
      <c r="Z81" s="19"/>
      <c r="AA81" s="19"/>
      <c r="AB81" s="60"/>
      <c r="AC81" s="18"/>
      <c r="AD81" s="19"/>
      <c r="AE81" s="19"/>
      <c r="AF81" s="19"/>
      <c r="AG81" s="60"/>
      <c r="AH81" s="18"/>
      <c r="AI81" s="19"/>
      <c r="AJ81" s="19"/>
      <c r="AK81" s="19"/>
      <c r="AL81" s="60"/>
      <c r="AM81" s="18"/>
      <c r="AN81" s="19"/>
      <c r="AO81" s="20"/>
      <c r="AQ81" s="22">
        <f t="shared" si="4"/>
        <v>0</v>
      </c>
    </row>
    <row r="82" spans="1:43" s="61" customFormat="1" x14ac:dyDescent="0.25">
      <c r="A82" s="61">
        <v>20</v>
      </c>
      <c r="B82" s="61">
        <v>135</v>
      </c>
      <c r="C82" s="61" t="s">
        <v>129</v>
      </c>
      <c r="D82" s="10" t="s">
        <v>9</v>
      </c>
      <c r="E82" s="61" t="s">
        <v>130</v>
      </c>
      <c r="F82" s="18" t="s">
        <v>5</v>
      </c>
      <c r="G82" s="19" t="s">
        <v>5</v>
      </c>
      <c r="H82" s="20">
        <f>1.5*SUM(IF(OR(F82="NS",F82="DQ",F82=""),0,IF(OR(F82="RT",F82="NC",F82="B/O"),3,F82+3)),IF(OR(G82="NS",G82="DQ",G82=""),0,IF(OR(G82="RT",G82="NC",G82="B/O"),3,G82+3)))</f>
        <v>0</v>
      </c>
      <c r="I82" s="18"/>
      <c r="J82" s="19"/>
      <c r="K82" s="19"/>
      <c r="L82" s="19"/>
      <c r="M82" s="60"/>
      <c r="N82" s="18"/>
      <c r="O82" s="19"/>
      <c r="P82" s="19"/>
      <c r="Q82" s="19"/>
      <c r="R82" s="60"/>
      <c r="S82" s="18"/>
      <c r="T82" s="19"/>
      <c r="U82" s="19"/>
      <c r="V82" s="19"/>
      <c r="W82" s="60"/>
      <c r="X82" s="18"/>
      <c r="Y82" s="19"/>
      <c r="Z82" s="19"/>
      <c r="AA82" s="19"/>
      <c r="AB82" s="60"/>
      <c r="AC82" s="18"/>
      <c r="AD82" s="19"/>
      <c r="AE82" s="19"/>
      <c r="AF82" s="19"/>
      <c r="AG82" s="60"/>
      <c r="AH82" s="18"/>
      <c r="AI82" s="19"/>
      <c r="AJ82" s="19"/>
      <c r="AK82" s="19"/>
      <c r="AL82" s="60"/>
      <c r="AM82" s="18"/>
      <c r="AN82" s="19"/>
      <c r="AO82" s="20"/>
      <c r="AQ82" s="22">
        <f t="shared" si="4"/>
        <v>0</v>
      </c>
    </row>
    <row r="83" spans="1:43" s="17" customFormat="1" x14ac:dyDescent="0.25"/>
    <row r="84" spans="1:43" s="17" customFormat="1" x14ac:dyDescent="0.25">
      <c r="A84" s="65" t="s">
        <v>69</v>
      </c>
      <c r="B84" s="65"/>
      <c r="C84" s="65"/>
      <c r="D84" s="65"/>
      <c r="E84" s="65"/>
    </row>
    <row r="85" spans="1:43" s="17" customFormat="1" x14ac:dyDescent="0.25">
      <c r="B85" s="17">
        <v>812</v>
      </c>
      <c r="C85" s="17" t="s">
        <v>271</v>
      </c>
      <c r="D85" s="17" t="s">
        <v>71</v>
      </c>
      <c r="E85" s="17" t="s">
        <v>272</v>
      </c>
    </row>
    <row r="86" spans="1:43" s="50" customFormat="1" x14ac:dyDescent="0.25">
      <c r="B86" s="50">
        <v>3</v>
      </c>
      <c r="C86" s="50" t="s">
        <v>379</v>
      </c>
      <c r="D86" s="50" t="s">
        <v>71</v>
      </c>
      <c r="E86" s="50" t="s">
        <v>109</v>
      </c>
    </row>
    <row r="88" spans="1:43" s="45" customFormat="1" x14ac:dyDescent="0.25">
      <c r="A88" s="64" t="s">
        <v>316</v>
      </c>
      <c r="B88" s="64"/>
      <c r="C88" s="64"/>
      <c r="D88" s="64"/>
      <c r="E88" s="64"/>
      <c r="F88" s="66" t="s">
        <v>14</v>
      </c>
      <c r="G88" s="67"/>
      <c r="H88" s="68"/>
      <c r="I88" s="66" t="s">
        <v>8</v>
      </c>
      <c r="J88" s="67"/>
      <c r="K88" s="67"/>
      <c r="L88" s="67"/>
      <c r="M88" s="68"/>
      <c r="N88" s="66" t="s">
        <v>165</v>
      </c>
      <c r="O88" s="67"/>
      <c r="P88" s="67"/>
      <c r="Q88" s="67"/>
      <c r="R88" s="68"/>
      <c r="S88" s="66" t="s">
        <v>325</v>
      </c>
      <c r="T88" s="67"/>
      <c r="U88" s="67"/>
      <c r="V88" s="67"/>
      <c r="W88" s="68"/>
      <c r="X88" s="66" t="s">
        <v>9</v>
      </c>
      <c r="Y88" s="67"/>
      <c r="Z88" s="67"/>
      <c r="AA88" s="67"/>
      <c r="AB88" s="68"/>
      <c r="AC88" s="66" t="s">
        <v>10</v>
      </c>
      <c r="AD88" s="67"/>
      <c r="AE88" s="67"/>
      <c r="AF88" s="67"/>
      <c r="AG88" s="68"/>
      <c r="AH88" s="66" t="s">
        <v>8</v>
      </c>
      <c r="AI88" s="67"/>
      <c r="AJ88" s="67"/>
      <c r="AK88" s="67"/>
      <c r="AL88" s="68"/>
      <c r="AM88" s="66" t="s">
        <v>13</v>
      </c>
      <c r="AN88" s="67"/>
      <c r="AO88" s="68"/>
      <c r="AP88" s="45" t="s">
        <v>6</v>
      </c>
      <c r="AQ88" s="22"/>
    </row>
    <row r="89" spans="1:43" s="17" customFormat="1" x14ac:dyDescent="0.25">
      <c r="A89" s="30" t="s">
        <v>19</v>
      </c>
      <c r="B89" s="30" t="s">
        <v>20</v>
      </c>
      <c r="C89" s="30" t="s">
        <v>21</v>
      </c>
      <c r="D89" s="30" t="s">
        <v>22</v>
      </c>
      <c r="E89" s="30" t="s">
        <v>23</v>
      </c>
      <c r="F89" s="29" t="s">
        <v>2</v>
      </c>
      <c r="G89" s="30" t="s">
        <v>3</v>
      </c>
      <c r="H89" s="31" t="s">
        <v>4</v>
      </c>
      <c r="I89" s="14" t="s">
        <v>0</v>
      </c>
      <c r="J89" s="13" t="s">
        <v>1</v>
      </c>
      <c r="K89" s="13" t="s">
        <v>2</v>
      </c>
      <c r="L89" s="13" t="s">
        <v>3</v>
      </c>
      <c r="M89" s="15" t="s">
        <v>4</v>
      </c>
      <c r="N89" s="14" t="s">
        <v>0</v>
      </c>
      <c r="O89" s="13" t="s">
        <v>1</v>
      </c>
      <c r="P89" s="13" t="s">
        <v>2</v>
      </c>
      <c r="Q89" s="13" t="s">
        <v>3</v>
      </c>
      <c r="R89" s="15" t="s">
        <v>4</v>
      </c>
      <c r="S89" s="14" t="s">
        <v>0</v>
      </c>
      <c r="T89" s="13" t="s">
        <v>1</v>
      </c>
      <c r="U89" s="13" t="s">
        <v>2</v>
      </c>
      <c r="V89" s="13" t="s">
        <v>3</v>
      </c>
      <c r="W89" s="15" t="s">
        <v>4</v>
      </c>
      <c r="X89" s="14" t="s">
        <v>0</v>
      </c>
      <c r="Y89" s="13" t="s">
        <v>1</v>
      </c>
      <c r="Z89" s="13" t="s">
        <v>2</v>
      </c>
      <c r="AA89" s="13" t="s">
        <v>3</v>
      </c>
      <c r="AB89" s="15" t="s">
        <v>4</v>
      </c>
      <c r="AC89" s="14" t="s">
        <v>0</v>
      </c>
      <c r="AD89" s="13" t="s">
        <v>1</v>
      </c>
      <c r="AE89" s="13" t="s">
        <v>2</v>
      </c>
      <c r="AF89" s="13" t="s">
        <v>3</v>
      </c>
      <c r="AG89" s="15" t="s">
        <v>4</v>
      </c>
      <c r="AH89" s="14" t="s">
        <v>0</v>
      </c>
      <c r="AI89" s="13" t="s">
        <v>1</v>
      </c>
      <c r="AJ89" s="13" t="s">
        <v>2</v>
      </c>
      <c r="AK89" s="13" t="s">
        <v>3</v>
      </c>
      <c r="AL89" s="15" t="s">
        <v>4</v>
      </c>
      <c r="AM89" s="14" t="s">
        <v>0</v>
      </c>
      <c r="AN89" s="13" t="s">
        <v>1</v>
      </c>
      <c r="AO89" s="15" t="s">
        <v>4</v>
      </c>
      <c r="AQ89" s="33" t="s">
        <v>4</v>
      </c>
    </row>
    <row r="90" spans="1:43" s="17" customFormat="1" x14ac:dyDescent="0.25">
      <c r="A90" s="17">
        <v>1</v>
      </c>
      <c r="B90" s="17">
        <v>51</v>
      </c>
      <c r="C90" s="17" t="s">
        <v>134</v>
      </c>
      <c r="D90" s="10" t="s">
        <v>16</v>
      </c>
      <c r="E90" s="17" t="s">
        <v>145</v>
      </c>
      <c r="F90" s="18">
        <v>12</v>
      </c>
      <c r="G90" s="19" t="s">
        <v>5</v>
      </c>
      <c r="H90" s="20">
        <f>1.5*SUM(IF(OR(F90="NS",F90="DQ",F90=""),0,IF(OR(F90="RT",F90="NC",F90="B/O"),3,F90+3)),IF(OR(G90="NS",G90="DQ",G90=""),0,IF(OR(G90="RT",G90="NC",G90="B/O"),3,G90+3)))</f>
        <v>22.5</v>
      </c>
      <c r="I90" s="18">
        <v>6</v>
      </c>
      <c r="J90" s="19">
        <v>19</v>
      </c>
      <c r="K90" s="19">
        <v>24</v>
      </c>
      <c r="L90" s="19">
        <v>19</v>
      </c>
      <c r="M90" s="45">
        <f>SUM(I90,IF(OR(J90="NS",J90="DQ",J90=""),0,IF(OR(J90="RT",J90="NC",J90="B/O"),3,J90+3)),IF(OR(K90="NS",K90="DQ",K90=""),0,IF(OR(K90="RT",K90="NC",K90="B/O"),3,K90+3)),IF(OR(L90="NS",L90="DQ",L90=""),0,IF(OR(L90="RT",L90="NC",L90="B/O"),3,L90+3)))</f>
        <v>77</v>
      </c>
      <c r="N90" s="18"/>
      <c r="O90" s="19"/>
      <c r="P90" s="19"/>
      <c r="Q90" s="19"/>
      <c r="R90" s="45"/>
      <c r="S90" s="18"/>
      <c r="T90" s="19"/>
      <c r="U90" s="19"/>
      <c r="V90" s="19"/>
      <c r="W90" s="45"/>
      <c r="X90" s="18">
        <v>3</v>
      </c>
      <c r="Y90" s="19">
        <v>3</v>
      </c>
      <c r="Z90" s="19">
        <v>9</v>
      </c>
      <c r="AA90" s="19">
        <v>9</v>
      </c>
      <c r="AB90" s="45">
        <f>SUM(X90,IF(OR(Y90="NS",Y90="DQ",Y90=""),0,IF(OR(Y90="RT",Y90="NC",Y90="B/O"),3,Y90+3)),IF(OR(Z90="NS",Z90="DQ",Z90=""),0,IF(OR(Z90="RT",Z90="NC",Z90="B/O"),3,Z90+3)),IF(OR(AA90="NS",AA90="DQ",AA90=""),0,IF(OR(AA90="RT",AA90="NC",AA90="B/O"),3,AA90+3)))</f>
        <v>33</v>
      </c>
      <c r="AC90" s="18"/>
      <c r="AD90" s="19"/>
      <c r="AE90" s="19"/>
      <c r="AF90" s="19"/>
      <c r="AG90" s="45"/>
      <c r="AH90" s="18"/>
      <c r="AI90" s="19"/>
      <c r="AJ90" s="19"/>
      <c r="AK90" s="19"/>
      <c r="AL90" s="45"/>
      <c r="AM90" s="18">
        <v>3</v>
      </c>
      <c r="AN90" s="19">
        <v>12</v>
      </c>
      <c r="AO90" s="20">
        <f>SUM(AM90,IF(OR(AN90="NS",AN90="DQ",AN90=""),0,IF(OR(AN90="RT",AN90="NC",AN90="B/O"),3,AN90+3)))</f>
        <v>18</v>
      </c>
      <c r="AQ90" s="22">
        <f t="shared" ref="AQ90:AQ110" si="5">SUM(H90,M90,R90,W90,AB90,AG90,AL90,AO90)</f>
        <v>150.5</v>
      </c>
    </row>
    <row r="91" spans="1:43" s="17" customFormat="1" x14ac:dyDescent="0.25">
      <c r="A91" s="17">
        <v>2</v>
      </c>
      <c r="B91" s="17">
        <v>183</v>
      </c>
      <c r="C91" s="17" t="s">
        <v>131</v>
      </c>
      <c r="D91" s="10" t="s">
        <v>31</v>
      </c>
      <c r="E91" s="17" t="s">
        <v>142</v>
      </c>
      <c r="F91" s="18">
        <v>24</v>
      </c>
      <c r="G91" s="19">
        <v>24</v>
      </c>
      <c r="H91" s="20">
        <f>1.5*SUM(IF(OR(F91="NS",F91="DQ",F91=""),0,IF(OR(F91="RT",F91="NC",F91="B/O"),3,F91+3)),IF(OR(G91="NS",G91="DQ",G91=""),0,IF(OR(G91="RT",G91="NC",G91="B/O"),3,G91+3)))</f>
        <v>81</v>
      </c>
      <c r="I91" s="18"/>
      <c r="J91" s="19"/>
      <c r="K91" s="19"/>
      <c r="L91" s="19"/>
      <c r="M91" s="45"/>
      <c r="N91" s="18"/>
      <c r="O91" s="19"/>
      <c r="P91" s="19"/>
      <c r="Q91" s="19"/>
      <c r="R91" s="45"/>
      <c r="S91" s="18">
        <v>4</v>
      </c>
      <c r="T91" s="19">
        <v>6</v>
      </c>
      <c r="U91" s="19">
        <v>6</v>
      </c>
      <c r="V91" s="19">
        <v>6</v>
      </c>
      <c r="W91" s="45">
        <f>SUM(S91,IF(OR(T91="NS",T91="DQ",T91=""),0,IF(OR(T91="RT",T91="NC",T91="B/O"),3,T91+3)),IF(OR(U91="NS",U91="DQ",U91=""),0,IF(OR(U91="RT",U91="NC",U91="B/O"),3,U91+3)),IF(OR(V91="NS",V91="DQ",V91=""),0,IF(OR(V91="RT",V91="NC",V91="B/O"),3,V91+3)))</f>
        <v>31</v>
      </c>
      <c r="X91" s="18">
        <v>4</v>
      </c>
      <c r="Y91" s="19">
        <v>9</v>
      </c>
      <c r="Z91" s="19" t="s">
        <v>5</v>
      </c>
      <c r="AA91" s="19" t="s">
        <v>5</v>
      </c>
      <c r="AB91" s="45">
        <f>SUM(X91,IF(OR(Y91="NS",Y91="DQ",Y91=""),0,IF(OR(Y91="RT",Y91="NC",Y91="B/O"),3,Y91+3)),IF(OR(Z91="NS",Z91="DQ",Z91=""),0,IF(OR(Z91="RT",Z91="NC",Z91="B/O"),3,Z91+3)),IF(OR(AA91="NS",AA91="DQ",AA91=""),0,IF(OR(AA91="RT",AA91="NC",AA91="B/O"),3,AA91+3)))</f>
        <v>16</v>
      </c>
      <c r="AC91" s="18"/>
      <c r="AD91" s="19"/>
      <c r="AE91" s="19"/>
      <c r="AF91" s="19"/>
      <c r="AG91" s="45"/>
      <c r="AH91" s="18"/>
      <c r="AI91" s="19"/>
      <c r="AJ91" s="19"/>
      <c r="AK91" s="19"/>
      <c r="AL91" s="45"/>
      <c r="AM91" s="18">
        <v>6</v>
      </c>
      <c r="AN91" s="19" t="s">
        <v>7</v>
      </c>
      <c r="AO91" s="20">
        <f>SUM(AM91,IF(OR(AN91="NS",AN91="DQ",AN91=""),0,IF(OR(AN91="RT",AN91="NC",AN91="B/O"),3,AN91+3)))</f>
        <v>9</v>
      </c>
      <c r="AQ91" s="22">
        <f t="shared" si="5"/>
        <v>137</v>
      </c>
    </row>
    <row r="92" spans="1:43" s="17" customFormat="1" x14ac:dyDescent="0.25">
      <c r="A92" s="17">
        <v>4</v>
      </c>
      <c r="B92" s="17">
        <v>181</v>
      </c>
      <c r="C92" s="17" t="s">
        <v>132</v>
      </c>
      <c r="D92" s="17" t="s">
        <v>104</v>
      </c>
      <c r="E92" s="17" t="s">
        <v>143</v>
      </c>
      <c r="F92" s="18">
        <v>19</v>
      </c>
      <c r="G92" s="19">
        <v>19</v>
      </c>
      <c r="H92" s="20">
        <f>1.5*SUM(IF(OR(F92="NS",F92="DQ",F92=""),0,IF(OR(F92="RT",F92="NC",F92="B/O"),3,F92+3)),IF(OR(G92="NS",G92="DQ",G92=""),0,IF(OR(G92="RT",G92="NC",G92="B/O"),3,G92+3)))</f>
        <v>66</v>
      </c>
      <c r="I92" s="18"/>
      <c r="J92" s="19"/>
      <c r="K92" s="19"/>
      <c r="L92" s="19"/>
      <c r="M92" s="45"/>
      <c r="N92" s="18"/>
      <c r="O92" s="19"/>
      <c r="P92" s="19"/>
      <c r="Q92" s="19"/>
      <c r="R92" s="45"/>
      <c r="S92" s="18"/>
      <c r="T92" s="19"/>
      <c r="U92" s="19"/>
      <c r="V92" s="19"/>
      <c r="W92" s="45"/>
      <c r="X92" s="18">
        <v>3</v>
      </c>
      <c r="Y92" s="19">
        <v>6</v>
      </c>
      <c r="Z92" s="19" t="s">
        <v>5</v>
      </c>
      <c r="AA92" s="19" t="s">
        <v>5</v>
      </c>
      <c r="AB92" s="45">
        <f>SUM(X92,IF(OR(Y92="NS",Y92="DQ",Y92=""),0,IF(OR(Y92="RT",Y92="NC",Y92="B/O"),3,Y92+3)),IF(OR(Z92="NS",Z92="DQ",Z92=""),0,IF(OR(Z92="RT",Z92="NC",Z92="B/O"),3,Z92+3)),IF(OR(AA92="NS",AA92="DQ",AA92=""),0,IF(OR(AA92="RT",AA92="NC",AA92="B/O"),3,AA92+3)))</f>
        <v>12</v>
      </c>
      <c r="AC92" s="18"/>
      <c r="AD92" s="19"/>
      <c r="AE92" s="19"/>
      <c r="AF92" s="19"/>
      <c r="AG92" s="45"/>
      <c r="AH92" s="18"/>
      <c r="AI92" s="19"/>
      <c r="AJ92" s="19"/>
      <c r="AK92" s="19"/>
      <c r="AL92" s="45"/>
      <c r="AM92" s="18">
        <v>4</v>
      </c>
      <c r="AN92" s="19">
        <v>24</v>
      </c>
      <c r="AO92" s="20">
        <f>SUM(AM92,IF(OR(AN92="NS",AN92="DQ",AN92=""),0,IF(OR(AN92="RT",AN92="NC",AN92="B/O"),3,AN92+3)))</f>
        <v>31</v>
      </c>
      <c r="AQ92" s="22">
        <f t="shared" si="5"/>
        <v>109</v>
      </c>
    </row>
    <row r="93" spans="1:43" s="17" customFormat="1" x14ac:dyDescent="0.25">
      <c r="A93" s="17">
        <v>5</v>
      </c>
      <c r="B93" s="17">
        <v>260</v>
      </c>
      <c r="C93" s="17" t="s">
        <v>282</v>
      </c>
      <c r="D93" s="50" t="s">
        <v>31</v>
      </c>
      <c r="E93" s="17" t="s">
        <v>143</v>
      </c>
      <c r="F93" s="18"/>
      <c r="G93" s="19"/>
      <c r="H93" s="20"/>
      <c r="I93" s="18"/>
      <c r="J93" s="19"/>
      <c r="K93" s="19"/>
      <c r="L93" s="19"/>
      <c r="M93" s="45"/>
      <c r="N93" s="18">
        <v>6</v>
      </c>
      <c r="O93" s="19">
        <v>24</v>
      </c>
      <c r="P93" s="19">
        <v>12</v>
      </c>
      <c r="Q93" s="19">
        <v>24</v>
      </c>
      <c r="R93" s="45">
        <f>SUM(N93,IF(OR(O93="NS",O93="DQ",O93=""),0,IF(OR(O93="RT",O93="NC",O93="B/O"),3,O93+3)),IF(OR(P93="NS",P93="DQ",P93=""),0,IF(OR(P93="RT",P93="NC",P93="B/O"),3,P93+3)),IF(OR(Q93="NS",Q93="DQ",Q93=""),0,IF(OR(Q93="RT",Q93="NC",Q93="B/O"),3,Q93+3)))</f>
        <v>75</v>
      </c>
      <c r="S93" s="18"/>
      <c r="T93" s="19"/>
      <c r="U93" s="19"/>
      <c r="V93" s="19"/>
      <c r="W93" s="45"/>
      <c r="X93" s="18"/>
      <c r="Y93" s="19"/>
      <c r="Z93" s="19"/>
      <c r="AA93" s="19"/>
      <c r="AB93" s="45"/>
      <c r="AC93" s="18"/>
      <c r="AD93" s="19">
        <v>6</v>
      </c>
      <c r="AE93" s="19"/>
      <c r="AF93" s="19"/>
      <c r="AG93" s="45">
        <f>SUM(AC93,IF(OR(AD93="NS",AD93="DQ",AD93=""),0,IF(OR(AD93="RT",AD93="NC",AD93="B/O"),3,AD93+3)),IF(OR(AE93="NS",AE93="DQ",AE93=""),0,IF(OR(AE93="RT",AE93="NC",AE93="B/O"),3,AE93+3)),IF(OR(AF93="NS",AF93="DQ",AF93=""),0,IF(OR(AF93="RT",AF93="NC",AF93="B/O"),3,AF93+3)))</f>
        <v>9</v>
      </c>
      <c r="AH93" s="18"/>
      <c r="AI93" s="19"/>
      <c r="AJ93" s="19"/>
      <c r="AK93" s="19"/>
      <c r="AL93" s="45"/>
      <c r="AM93" s="18"/>
      <c r="AN93" s="19"/>
      <c r="AO93" s="20"/>
      <c r="AQ93" s="22">
        <f t="shared" si="5"/>
        <v>84</v>
      </c>
    </row>
    <row r="94" spans="1:43" s="17" customFormat="1" x14ac:dyDescent="0.25">
      <c r="A94" s="17">
        <v>6</v>
      </c>
      <c r="B94" s="17">
        <v>172</v>
      </c>
      <c r="C94" s="17" t="s">
        <v>196</v>
      </c>
      <c r="D94" s="10" t="s">
        <v>8</v>
      </c>
      <c r="E94" s="17" t="s">
        <v>143</v>
      </c>
      <c r="F94" s="18"/>
      <c r="G94" s="19"/>
      <c r="H94" s="20"/>
      <c r="I94" s="18">
        <v>3</v>
      </c>
      <c r="J94" s="19">
        <v>24</v>
      </c>
      <c r="K94" s="19">
        <v>15</v>
      </c>
      <c r="L94" s="19">
        <v>24</v>
      </c>
      <c r="M94" s="45">
        <f>SUM(I94,IF(OR(J94="NS",J94="DQ",J94=""),0,IF(OR(J94="RT",J94="NC",J94="B/O"),3,J94+3)),IF(OR(K94="NS",K94="DQ",K94=""),0,IF(OR(K94="RT",K94="NC",K94="B/O"),3,K94+3)),IF(OR(L94="NS",L94="DQ",L94=""),0,IF(OR(L94="RT",L94="NC",L94="B/O"),3,L94+3)))</f>
        <v>75</v>
      </c>
      <c r="N94" s="18"/>
      <c r="O94" s="19"/>
      <c r="P94" s="19"/>
      <c r="Q94" s="19"/>
      <c r="R94" s="45"/>
      <c r="S94" s="18"/>
      <c r="T94" s="19"/>
      <c r="U94" s="19"/>
      <c r="V94" s="19"/>
      <c r="W94" s="45"/>
      <c r="X94" s="18"/>
      <c r="Y94" s="19"/>
      <c r="Z94" s="19"/>
      <c r="AA94" s="19"/>
      <c r="AB94" s="45"/>
      <c r="AC94" s="18"/>
      <c r="AD94" s="19"/>
      <c r="AE94" s="19"/>
      <c r="AF94" s="19"/>
      <c r="AG94" s="45"/>
      <c r="AH94" s="18"/>
      <c r="AI94" s="19"/>
      <c r="AJ94" s="19"/>
      <c r="AK94" s="19"/>
      <c r="AL94" s="45"/>
      <c r="AM94" s="18"/>
      <c r="AN94" s="19"/>
      <c r="AO94" s="20"/>
      <c r="AQ94" s="22">
        <f t="shared" si="5"/>
        <v>75</v>
      </c>
    </row>
    <row r="95" spans="1:43" s="17" customFormat="1" x14ac:dyDescent="0.25">
      <c r="A95" s="17">
        <v>7</v>
      </c>
      <c r="B95" s="17">
        <v>220</v>
      </c>
      <c r="C95" s="17" t="s">
        <v>221</v>
      </c>
      <c r="D95" s="10" t="s">
        <v>201</v>
      </c>
      <c r="E95" s="17" t="s">
        <v>148</v>
      </c>
      <c r="F95" s="18"/>
      <c r="G95" s="19"/>
      <c r="H95" s="20"/>
      <c r="I95" s="18">
        <v>4</v>
      </c>
      <c r="J95" s="19">
        <v>15</v>
      </c>
      <c r="K95" s="19">
        <v>19</v>
      </c>
      <c r="L95" s="19">
        <v>15</v>
      </c>
      <c r="M95" s="45">
        <f>SUM(I95,IF(OR(J95="NS",J95="DQ",J95=""),0,IF(OR(J95="RT",J95="NC",J95="B/O"),3,J95+3)),IF(OR(K95="NS",K95="DQ",K95=""),0,IF(OR(K95="RT",K95="NC",K95="B/O"),3,K95+3)),IF(OR(L95="NS",L95="DQ",L95=""),0,IF(OR(L95="RT",L95="NC",L95="B/O"),3,L95+3)))</f>
        <v>62</v>
      </c>
      <c r="N95" s="18"/>
      <c r="O95" s="19"/>
      <c r="P95" s="19"/>
      <c r="Q95" s="19"/>
      <c r="R95" s="45"/>
      <c r="S95" s="18"/>
      <c r="T95" s="19"/>
      <c r="U95" s="19"/>
      <c r="V95" s="19"/>
      <c r="W95" s="45"/>
      <c r="X95" s="18"/>
      <c r="Y95" s="19"/>
      <c r="Z95" s="19"/>
      <c r="AA95" s="19"/>
      <c r="AB95" s="45"/>
      <c r="AC95" s="18"/>
      <c r="AD95" s="19"/>
      <c r="AE95" s="19"/>
      <c r="AF95" s="19"/>
      <c r="AG95" s="45"/>
      <c r="AH95" s="18"/>
      <c r="AI95" s="19"/>
      <c r="AJ95" s="19"/>
      <c r="AK95" s="19"/>
      <c r="AL95" s="45"/>
      <c r="AM95" s="18"/>
      <c r="AN95" s="19"/>
      <c r="AO95" s="20"/>
      <c r="AQ95" s="22">
        <f t="shared" si="5"/>
        <v>62</v>
      </c>
    </row>
    <row r="96" spans="1:43" s="17" customFormat="1" x14ac:dyDescent="0.25">
      <c r="A96" s="17">
        <v>8</v>
      </c>
      <c r="B96" s="17">
        <v>76</v>
      </c>
      <c r="C96" s="17" t="s">
        <v>278</v>
      </c>
      <c r="D96" s="17" t="s">
        <v>97</v>
      </c>
      <c r="E96" s="17" t="s">
        <v>143</v>
      </c>
      <c r="F96" s="18"/>
      <c r="G96" s="19"/>
      <c r="H96" s="20"/>
      <c r="I96" s="18"/>
      <c r="J96" s="19"/>
      <c r="K96" s="19"/>
      <c r="L96" s="19"/>
      <c r="M96" s="45"/>
      <c r="N96" s="18">
        <v>3</v>
      </c>
      <c r="O96" s="19">
        <v>19</v>
      </c>
      <c r="P96" s="19">
        <v>24</v>
      </c>
      <c r="Q96" s="19" t="s">
        <v>5</v>
      </c>
      <c r="R96" s="45">
        <f>SUM(N96,IF(OR(O96="NS",O96="DQ",O96=""),0,IF(OR(O96="RT",O96="NC",O96="B/O"),3,O96+3)),IF(OR(P96="NS",P96="DQ",P96=""),0,IF(OR(P96="RT",P96="NC",P96="B/O"),3,P96+3)),IF(OR(Q96="NS",Q96="DQ",Q96=""),0,IF(OR(Q96="RT",Q96="NC",Q96="B/O"),3,Q96+3)))</f>
        <v>52</v>
      </c>
      <c r="S96" s="18"/>
      <c r="T96" s="19"/>
      <c r="U96" s="19"/>
      <c r="V96" s="19"/>
      <c r="W96" s="45"/>
      <c r="X96" s="18"/>
      <c r="Y96" s="19"/>
      <c r="Z96" s="19"/>
      <c r="AA96" s="19"/>
      <c r="AB96" s="45"/>
      <c r="AC96" s="18"/>
      <c r="AD96" s="19"/>
      <c r="AE96" s="19"/>
      <c r="AF96" s="19"/>
      <c r="AG96" s="45"/>
      <c r="AH96" s="18"/>
      <c r="AI96" s="19"/>
      <c r="AJ96" s="19"/>
      <c r="AK96" s="19"/>
      <c r="AL96" s="45"/>
      <c r="AM96" s="18"/>
      <c r="AN96" s="19"/>
      <c r="AO96" s="20"/>
      <c r="AQ96" s="22">
        <f t="shared" si="5"/>
        <v>52</v>
      </c>
    </row>
    <row r="97" spans="1:43" s="17" customFormat="1" x14ac:dyDescent="0.25">
      <c r="A97" s="17">
        <v>9</v>
      </c>
      <c r="B97" s="17">
        <v>17</v>
      </c>
      <c r="C97" s="17" t="s">
        <v>133</v>
      </c>
      <c r="D97" s="10" t="s">
        <v>9</v>
      </c>
      <c r="E97" s="10" t="s">
        <v>144</v>
      </c>
      <c r="F97" s="18">
        <v>15</v>
      </c>
      <c r="G97" s="19">
        <v>12</v>
      </c>
      <c r="H97" s="20">
        <f>1.5*SUM(IF(OR(F97="NS",F97="DQ",F97=""),0,IF(OR(F97="RT",F97="NC",F97="B/O"),3,F97+3)),IF(OR(G97="NS",G97="DQ",G97=""),0,IF(OR(G97="RT",G97="NC",G97="B/O"),3,G97+3)))</f>
        <v>49.5</v>
      </c>
      <c r="I97" s="18"/>
      <c r="J97" s="19"/>
      <c r="K97" s="19"/>
      <c r="L97" s="19"/>
      <c r="M97" s="45"/>
      <c r="N97" s="18"/>
      <c r="O97" s="19"/>
      <c r="P97" s="19"/>
      <c r="Q97" s="19"/>
      <c r="R97" s="45"/>
      <c r="S97" s="18"/>
      <c r="T97" s="19"/>
      <c r="U97" s="19"/>
      <c r="V97" s="19"/>
      <c r="W97" s="45"/>
      <c r="X97" s="18"/>
      <c r="Y97" s="19"/>
      <c r="Z97" s="19"/>
      <c r="AA97" s="19"/>
      <c r="AB97" s="45"/>
      <c r="AC97" s="18"/>
      <c r="AD97" s="19"/>
      <c r="AE97" s="19"/>
      <c r="AF97" s="19"/>
      <c r="AG97" s="45"/>
      <c r="AH97" s="18"/>
      <c r="AI97" s="19"/>
      <c r="AJ97" s="19"/>
      <c r="AK97" s="19"/>
      <c r="AL97" s="45"/>
      <c r="AM97" s="18"/>
      <c r="AN97" s="19"/>
      <c r="AO97" s="20"/>
      <c r="AQ97" s="22">
        <f t="shared" si="5"/>
        <v>49.5</v>
      </c>
    </row>
    <row r="98" spans="1:43" s="17" customFormat="1" x14ac:dyDescent="0.25">
      <c r="A98" s="17">
        <v>10</v>
      </c>
      <c r="B98" s="17">
        <v>92</v>
      </c>
      <c r="C98" s="17" t="s">
        <v>135</v>
      </c>
      <c r="D98" s="10" t="s">
        <v>8</v>
      </c>
      <c r="E98" s="17" t="s">
        <v>146</v>
      </c>
      <c r="F98" s="18">
        <v>9</v>
      </c>
      <c r="G98" s="19">
        <v>15</v>
      </c>
      <c r="H98" s="20">
        <f>1.5*SUM(IF(OR(F98="NS",F98="DQ",F98=""),0,IF(OR(F98="RT",F98="NC",F98="B/O"),3,F98+3)),IF(OR(G98="NS",G98="DQ",G98=""),0,IF(OR(G98="RT",G98="NC",G98="B/O"),3,G98+3)))</f>
        <v>45</v>
      </c>
      <c r="I98" s="18"/>
      <c r="J98" s="19"/>
      <c r="K98" s="19"/>
      <c r="L98" s="19"/>
      <c r="M98" s="45"/>
      <c r="N98" s="18"/>
      <c r="O98" s="19"/>
      <c r="P98" s="19"/>
      <c r="Q98" s="19"/>
      <c r="R98" s="45"/>
      <c r="S98" s="18"/>
      <c r="T98" s="19"/>
      <c r="U98" s="19"/>
      <c r="V98" s="19"/>
      <c r="W98" s="45"/>
      <c r="X98" s="18"/>
      <c r="Y98" s="19"/>
      <c r="Z98" s="19"/>
      <c r="AA98" s="19"/>
      <c r="AB98" s="45"/>
      <c r="AC98" s="18"/>
      <c r="AD98" s="19"/>
      <c r="AE98" s="19"/>
      <c r="AF98" s="19"/>
      <c r="AG98" s="45"/>
      <c r="AH98" s="18"/>
      <c r="AI98" s="19"/>
      <c r="AJ98" s="19"/>
      <c r="AK98" s="19"/>
      <c r="AL98" s="45"/>
      <c r="AM98" s="18"/>
      <c r="AN98" s="19"/>
      <c r="AO98" s="20"/>
      <c r="AQ98" s="22">
        <f t="shared" si="5"/>
        <v>45</v>
      </c>
    </row>
    <row r="99" spans="1:43" s="17" customFormat="1" x14ac:dyDescent="0.25">
      <c r="A99" s="17">
        <v>11</v>
      </c>
      <c r="B99" s="61">
        <v>63</v>
      </c>
      <c r="C99" s="17" t="s">
        <v>449</v>
      </c>
      <c r="D99" s="10" t="s">
        <v>8</v>
      </c>
      <c r="E99" s="17" t="s">
        <v>192</v>
      </c>
      <c r="F99" s="18"/>
      <c r="G99" s="19"/>
      <c r="H99" s="20"/>
      <c r="I99" s="18"/>
      <c r="J99" s="19"/>
      <c r="K99" s="19"/>
      <c r="L99" s="19"/>
      <c r="M99" s="45"/>
      <c r="N99" s="18"/>
      <c r="O99" s="19"/>
      <c r="P99" s="19"/>
      <c r="Q99" s="19"/>
      <c r="R99" s="45"/>
      <c r="S99" s="18"/>
      <c r="T99" s="19"/>
      <c r="U99" s="19"/>
      <c r="V99" s="19"/>
      <c r="W99" s="45"/>
      <c r="X99" s="18"/>
      <c r="Y99" s="19"/>
      <c r="Z99" s="19"/>
      <c r="AA99" s="19"/>
      <c r="AB99" s="45"/>
      <c r="AC99" s="18"/>
      <c r="AD99" s="19"/>
      <c r="AE99" s="19"/>
      <c r="AF99" s="19"/>
      <c r="AG99" s="45"/>
      <c r="AH99" s="18"/>
      <c r="AI99" s="19"/>
      <c r="AJ99" s="19"/>
      <c r="AK99" s="19"/>
      <c r="AL99" s="45"/>
      <c r="AM99" s="18">
        <v>3</v>
      </c>
      <c r="AN99" s="19">
        <v>19</v>
      </c>
      <c r="AO99" s="20">
        <f>SUM(AM99,IF(OR(AN99="NS",AN99="DQ",AN99=""),0,IF(OR(AN99="RT",AN99="NC",AN99="B/O"),3,AN99+3)))</f>
        <v>25</v>
      </c>
      <c r="AQ99" s="22">
        <f t="shared" si="5"/>
        <v>25</v>
      </c>
    </row>
    <row r="100" spans="1:43" s="17" customFormat="1" x14ac:dyDescent="0.25">
      <c r="A100" s="17">
        <v>12</v>
      </c>
      <c r="B100" s="34" t="s">
        <v>356</v>
      </c>
      <c r="C100" s="17" t="s">
        <v>387</v>
      </c>
      <c r="D100" s="10"/>
      <c r="E100" s="17" t="s">
        <v>388</v>
      </c>
      <c r="F100" s="18"/>
      <c r="G100" s="19"/>
      <c r="H100" s="20"/>
      <c r="I100" s="18"/>
      <c r="J100" s="19"/>
      <c r="K100" s="19"/>
      <c r="L100" s="19"/>
      <c r="M100" s="45"/>
      <c r="N100" s="18"/>
      <c r="O100" s="19"/>
      <c r="P100" s="19"/>
      <c r="Q100" s="19"/>
      <c r="R100" s="45"/>
      <c r="S100" s="18"/>
      <c r="T100" s="19"/>
      <c r="U100" s="19"/>
      <c r="V100" s="19"/>
      <c r="W100" s="45"/>
      <c r="X100" s="18"/>
      <c r="Y100" s="19"/>
      <c r="Z100" s="19"/>
      <c r="AA100" s="19"/>
      <c r="AB100" s="45"/>
      <c r="AC100" s="18"/>
      <c r="AD100" s="19"/>
      <c r="AE100" s="19">
        <v>9</v>
      </c>
      <c r="AF100" s="19">
        <v>9</v>
      </c>
      <c r="AG100" s="45">
        <f>SUM(AC100,IF(OR(AD100="NS",AD100="DQ",AD100=""),0,IF(OR(AD100="RT",AD100="NC",AD100="B/O"),3,AD100+3)),IF(OR(AE100="NS",AE100="DQ",AE100=""),0,IF(OR(AE100="RT",AE100="NC",AE100="B/O"),3,AE100+3)),IF(OR(AF100="NS",AF100="DQ",AF100=""),0,IF(OR(AF100="RT",AF100="NC",AF100="B/O"),3,AF100+3)))</f>
        <v>24</v>
      </c>
      <c r="AH100" s="18"/>
      <c r="AI100" s="19"/>
      <c r="AJ100" s="19"/>
      <c r="AK100" s="19"/>
      <c r="AL100" s="45"/>
      <c r="AM100" s="18"/>
      <c r="AN100" s="19"/>
      <c r="AO100" s="20"/>
      <c r="AQ100" s="22">
        <f t="shared" si="5"/>
        <v>24</v>
      </c>
    </row>
    <row r="101" spans="1:43" s="17" customFormat="1" x14ac:dyDescent="0.25">
      <c r="A101" s="17">
        <v>13</v>
      </c>
      <c r="B101" s="50">
        <v>16</v>
      </c>
      <c r="C101" s="17" t="s">
        <v>450</v>
      </c>
      <c r="D101" s="10" t="s">
        <v>9</v>
      </c>
      <c r="E101" s="17" t="s">
        <v>147</v>
      </c>
      <c r="F101" s="18"/>
      <c r="G101" s="19"/>
      <c r="H101" s="20"/>
      <c r="I101" s="18"/>
      <c r="J101" s="19"/>
      <c r="K101" s="19"/>
      <c r="L101" s="19"/>
      <c r="M101" s="45"/>
      <c r="N101" s="18"/>
      <c r="O101" s="19"/>
      <c r="P101" s="19"/>
      <c r="Q101" s="19"/>
      <c r="R101" s="45"/>
      <c r="S101" s="18"/>
      <c r="T101" s="19"/>
      <c r="U101" s="19"/>
      <c r="V101" s="19"/>
      <c r="W101" s="45"/>
      <c r="X101" s="18"/>
      <c r="Y101" s="19"/>
      <c r="Z101" s="19"/>
      <c r="AA101" s="19"/>
      <c r="AB101" s="45"/>
      <c r="AC101" s="18"/>
      <c r="AD101" s="19"/>
      <c r="AE101" s="19"/>
      <c r="AF101" s="19"/>
      <c r="AG101" s="45"/>
      <c r="AH101" s="18"/>
      <c r="AI101" s="19"/>
      <c r="AJ101" s="19"/>
      <c r="AK101" s="19"/>
      <c r="AL101" s="45"/>
      <c r="AM101" s="18">
        <v>3</v>
      </c>
      <c r="AN101" s="19">
        <v>15</v>
      </c>
      <c r="AO101" s="20">
        <f>SUM(AM101,IF(OR(AN101="NS",AN101="DQ",AN101=""),0,IF(OR(AN101="RT",AN101="NC",AN101="B/O"),3,AN101+3)))</f>
        <v>21</v>
      </c>
      <c r="AQ101" s="22">
        <f t="shared" si="5"/>
        <v>21</v>
      </c>
    </row>
    <row r="102" spans="1:43" s="17" customFormat="1" x14ac:dyDescent="0.25">
      <c r="A102" s="17">
        <v>14</v>
      </c>
      <c r="B102" s="17">
        <v>115</v>
      </c>
      <c r="C102" s="17" t="s">
        <v>136</v>
      </c>
      <c r="D102" s="10" t="s">
        <v>8</v>
      </c>
      <c r="E102" s="17" t="s">
        <v>147</v>
      </c>
      <c r="F102" s="18">
        <v>7</v>
      </c>
      <c r="G102" s="19" t="s">
        <v>7</v>
      </c>
      <c r="H102" s="20">
        <f>1.5*SUM(IF(OR(F102="NS",F102="DQ",F102=""),0,IF(OR(F102="RT",F102="NC",F102="B/O"),3,F102+3)),IF(OR(G102="NS",G102="DQ",G102=""),0,IF(OR(G102="RT",G102="NC",G102="B/O"),3,G102+3)))</f>
        <v>19.5</v>
      </c>
      <c r="I102" s="18"/>
      <c r="J102" s="19"/>
      <c r="K102" s="19"/>
      <c r="L102" s="19"/>
      <c r="M102" s="45"/>
      <c r="N102" s="18"/>
      <c r="O102" s="19"/>
      <c r="P102" s="19"/>
      <c r="Q102" s="19"/>
      <c r="R102" s="45"/>
      <c r="S102" s="18"/>
      <c r="T102" s="19"/>
      <c r="U102" s="19"/>
      <c r="V102" s="19"/>
      <c r="W102" s="45"/>
      <c r="X102" s="18"/>
      <c r="Y102" s="19"/>
      <c r="Z102" s="19"/>
      <c r="AA102" s="19"/>
      <c r="AB102" s="45"/>
      <c r="AC102" s="18"/>
      <c r="AD102" s="19"/>
      <c r="AE102" s="19"/>
      <c r="AF102" s="19"/>
      <c r="AG102" s="45"/>
      <c r="AH102" s="18"/>
      <c r="AI102" s="19"/>
      <c r="AJ102" s="19"/>
      <c r="AK102" s="19"/>
      <c r="AL102" s="45"/>
      <c r="AM102" s="18"/>
      <c r="AN102" s="19"/>
      <c r="AO102" s="20"/>
      <c r="AQ102" s="22">
        <f t="shared" si="5"/>
        <v>19.5</v>
      </c>
    </row>
    <row r="103" spans="1:43" s="17" customFormat="1" x14ac:dyDescent="0.25">
      <c r="A103" s="17">
        <v>15</v>
      </c>
      <c r="B103" s="61">
        <v>260</v>
      </c>
      <c r="C103" s="17" t="s">
        <v>292</v>
      </c>
      <c r="D103" s="10"/>
      <c r="E103" s="17" t="s">
        <v>143</v>
      </c>
      <c r="F103" s="18"/>
      <c r="G103" s="19"/>
      <c r="H103" s="20"/>
      <c r="I103" s="18"/>
      <c r="J103" s="19"/>
      <c r="K103" s="19"/>
      <c r="L103" s="19"/>
      <c r="M103" s="45"/>
      <c r="N103" s="18"/>
      <c r="O103" s="19"/>
      <c r="P103" s="19"/>
      <c r="Q103" s="19"/>
      <c r="R103" s="45"/>
      <c r="S103" s="18"/>
      <c r="T103" s="19"/>
      <c r="U103" s="19"/>
      <c r="V103" s="19"/>
      <c r="W103" s="45"/>
      <c r="X103" s="18"/>
      <c r="Y103" s="19"/>
      <c r="Z103" s="19"/>
      <c r="AA103" s="19"/>
      <c r="AB103" s="45"/>
      <c r="AC103" s="18"/>
      <c r="AD103" s="19"/>
      <c r="AE103" s="19">
        <v>6</v>
      </c>
      <c r="AF103" s="19">
        <v>6</v>
      </c>
      <c r="AG103" s="45">
        <f>SUM(AC103,IF(OR(AD103="NS",AD103="DQ",AD103=""),0,IF(OR(AD103="RT",AD103="NC",AD103="B/O"),3,AD103+3)),IF(OR(AE103="NS",AE103="DQ",AE103=""),0,IF(OR(AE103="RT",AE103="NC",AE103="B/O"),3,AE103+3)),IF(OR(AF103="NS",AF103="DQ",AF103=""),0,IF(OR(AF103="RT",AF103="NC",AF103="B/O"),3,AF103+3)))</f>
        <v>18</v>
      </c>
      <c r="AH103" s="18"/>
      <c r="AI103" s="19"/>
      <c r="AJ103" s="19"/>
      <c r="AK103" s="19"/>
      <c r="AL103" s="45"/>
      <c r="AM103" s="18"/>
      <c r="AN103" s="19"/>
      <c r="AO103" s="20"/>
      <c r="AQ103" s="22">
        <f t="shared" si="5"/>
        <v>18</v>
      </c>
    </row>
    <row r="104" spans="1:43" s="50" customFormat="1" x14ac:dyDescent="0.25">
      <c r="A104" s="50">
        <v>16</v>
      </c>
      <c r="B104" s="50">
        <v>194</v>
      </c>
      <c r="C104" s="50" t="s">
        <v>137</v>
      </c>
      <c r="D104" s="10" t="s">
        <v>104</v>
      </c>
      <c r="E104" s="50" t="s">
        <v>148</v>
      </c>
      <c r="F104" s="18">
        <v>5</v>
      </c>
      <c r="G104" s="19" t="s">
        <v>5</v>
      </c>
      <c r="H104" s="20">
        <f>1.5*SUM(IF(OR(F104="NS",F104="DQ",F104=""),0,IF(OR(F104="RT",F104="NC",F104="B/O"),3,F104+3)),IF(OR(G104="NS",G104="DQ",G104=""),0,IF(OR(G104="RT",G104="NC",G104="B/O"),3,G104+3)))</f>
        <v>12</v>
      </c>
      <c r="I104" s="18"/>
      <c r="J104" s="19"/>
      <c r="K104" s="19"/>
      <c r="L104" s="19"/>
      <c r="M104" s="49"/>
      <c r="N104" s="18"/>
      <c r="O104" s="19"/>
      <c r="P104" s="19"/>
      <c r="Q104" s="19"/>
      <c r="R104" s="49"/>
      <c r="S104" s="18"/>
      <c r="T104" s="19"/>
      <c r="U104" s="19"/>
      <c r="V104" s="19"/>
      <c r="W104" s="49"/>
      <c r="X104" s="18"/>
      <c r="Y104" s="19"/>
      <c r="Z104" s="19"/>
      <c r="AA104" s="19"/>
      <c r="AB104" s="49"/>
      <c r="AC104" s="18"/>
      <c r="AD104" s="19"/>
      <c r="AE104" s="19"/>
      <c r="AF104" s="19"/>
      <c r="AG104" s="49"/>
      <c r="AH104" s="18"/>
      <c r="AI104" s="19"/>
      <c r="AJ104" s="19"/>
      <c r="AK104" s="19"/>
      <c r="AL104" s="49"/>
      <c r="AM104" s="18"/>
      <c r="AN104" s="19"/>
      <c r="AO104" s="20"/>
      <c r="AQ104" s="22">
        <f t="shared" si="5"/>
        <v>12</v>
      </c>
    </row>
    <row r="105" spans="1:43" s="50" customFormat="1" x14ac:dyDescent="0.25">
      <c r="A105" s="50">
        <v>17</v>
      </c>
      <c r="B105" s="34" t="s">
        <v>138</v>
      </c>
      <c r="C105" s="50" t="s">
        <v>139</v>
      </c>
      <c r="D105" s="10" t="s">
        <v>141</v>
      </c>
      <c r="E105" s="50" t="s">
        <v>149</v>
      </c>
      <c r="F105" s="18">
        <v>4</v>
      </c>
      <c r="G105" s="19"/>
      <c r="H105" s="20">
        <f>1.5*SUM(IF(OR(F105="NS",F105="DQ",F105=""),0,IF(OR(F105="RT",F105="NC",F105="B/O"),3,F105+3)),IF(OR(G105="NS",G105="DQ",G105=""),0,IF(OR(G105="RT",G105="NC",G105="B/O"),3,G105+3)))</f>
        <v>10.5</v>
      </c>
      <c r="I105" s="18"/>
      <c r="J105" s="19"/>
      <c r="K105" s="19"/>
      <c r="L105" s="19"/>
      <c r="M105" s="49"/>
      <c r="N105" s="18"/>
      <c r="O105" s="19"/>
      <c r="P105" s="19"/>
      <c r="Q105" s="19"/>
      <c r="R105" s="49"/>
      <c r="S105" s="18"/>
      <c r="T105" s="19"/>
      <c r="U105" s="19"/>
      <c r="V105" s="19"/>
      <c r="W105" s="49"/>
      <c r="X105" s="18"/>
      <c r="Y105" s="19"/>
      <c r="Z105" s="19"/>
      <c r="AA105" s="19"/>
      <c r="AB105" s="49"/>
      <c r="AC105" s="18"/>
      <c r="AD105" s="19"/>
      <c r="AE105" s="19"/>
      <c r="AF105" s="19"/>
      <c r="AG105" s="49"/>
      <c r="AH105" s="18"/>
      <c r="AI105" s="19"/>
      <c r="AJ105" s="19"/>
      <c r="AK105" s="19"/>
      <c r="AL105" s="49"/>
      <c r="AM105" s="18"/>
      <c r="AN105" s="19"/>
      <c r="AO105" s="20"/>
      <c r="AQ105" s="22">
        <f t="shared" si="5"/>
        <v>10.5</v>
      </c>
    </row>
    <row r="106" spans="1:43" s="54" customFormat="1" x14ac:dyDescent="0.25">
      <c r="A106" s="54">
        <v>18</v>
      </c>
      <c r="B106" s="54">
        <v>127</v>
      </c>
      <c r="C106" s="54" t="s">
        <v>219</v>
      </c>
      <c r="D106" s="10" t="s">
        <v>9</v>
      </c>
      <c r="E106" s="54" t="s">
        <v>220</v>
      </c>
      <c r="F106" s="18"/>
      <c r="G106" s="19"/>
      <c r="H106" s="20"/>
      <c r="I106" s="18"/>
      <c r="J106" s="19"/>
      <c r="K106" s="19"/>
      <c r="L106" s="19"/>
      <c r="M106" s="53"/>
      <c r="N106" s="18"/>
      <c r="O106" s="19"/>
      <c r="P106" s="19"/>
      <c r="Q106" s="19"/>
      <c r="R106" s="53"/>
      <c r="S106" s="18"/>
      <c r="T106" s="19"/>
      <c r="U106" s="19"/>
      <c r="V106" s="19"/>
      <c r="W106" s="53"/>
      <c r="X106" s="18"/>
      <c r="Y106" s="19"/>
      <c r="Z106" s="19"/>
      <c r="AA106" s="19"/>
      <c r="AB106" s="53"/>
      <c r="AC106" s="18"/>
      <c r="AD106" s="19"/>
      <c r="AE106" s="19"/>
      <c r="AF106" s="19"/>
      <c r="AG106" s="53"/>
      <c r="AH106" s="18">
        <v>4</v>
      </c>
      <c r="AI106" s="19"/>
      <c r="AJ106" s="19"/>
      <c r="AK106" s="19"/>
      <c r="AL106" s="53">
        <f>SUM(AH106,IF(OR(AI106="NS",AI106="DQ",AI106=""),0,IF(OR(AI106="RT",AI106="NC",AI106="B/O"),3,AI106+3)),IF(OR(AJ106="NS",AJ106="DQ",AJ106=""),0,IF(OR(AJ106="RT",AJ106="NC",AJ106="B/O"),3,AJ106+3)),IF(OR(AK106="NS",AK106="DQ",AK106=""),0,IF(OR(AK106="RT",AK106="NC",AK106="B/O"),3,AK106+3)))</f>
        <v>4</v>
      </c>
      <c r="AM106" s="18"/>
      <c r="AN106" s="19"/>
      <c r="AO106" s="20"/>
      <c r="AQ106" s="22">
        <f t="shared" si="5"/>
        <v>4</v>
      </c>
    </row>
    <row r="107" spans="1:43" s="61" customFormat="1" x14ac:dyDescent="0.25">
      <c r="A107" s="61">
        <v>19</v>
      </c>
      <c r="B107" s="61">
        <v>90</v>
      </c>
      <c r="C107" s="61" t="s">
        <v>222</v>
      </c>
      <c r="D107" s="10" t="s">
        <v>104</v>
      </c>
      <c r="E107" s="61" t="s">
        <v>223</v>
      </c>
      <c r="F107" s="18"/>
      <c r="G107" s="19"/>
      <c r="H107" s="20"/>
      <c r="I107" s="18">
        <v>3</v>
      </c>
      <c r="J107" s="19" t="s">
        <v>5</v>
      </c>
      <c r="K107" s="19" t="s">
        <v>5</v>
      </c>
      <c r="L107" s="19" t="s">
        <v>5</v>
      </c>
      <c r="M107" s="60">
        <f>SUM(I107,IF(OR(J107="NS",J107="DQ",J107=""),0,IF(OR(J107="RT",J107="NC",J107="B/O"),3,J107+3)),IF(OR(K107="NS",K107="DQ",K107=""),0,IF(OR(K107="RT",K107="NC",K107="B/O"),3,K107+3)),IF(OR(L107="NS",L107="DQ",L107=""),0,IF(OR(L107="RT",L107="NC",L107="B/O"),3,L107+3)))</f>
        <v>3</v>
      </c>
      <c r="N107" s="18"/>
      <c r="O107" s="19"/>
      <c r="P107" s="19"/>
      <c r="Q107" s="19"/>
      <c r="R107" s="60"/>
      <c r="S107" s="18"/>
      <c r="T107" s="19"/>
      <c r="U107" s="19"/>
      <c r="V107" s="19"/>
      <c r="W107" s="60"/>
      <c r="X107" s="18"/>
      <c r="Y107" s="19"/>
      <c r="Z107" s="19"/>
      <c r="AA107" s="19"/>
      <c r="AB107" s="60"/>
      <c r="AC107" s="18"/>
      <c r="AD107" s="19"/>
      <c r="AE107" s="19"/>
      <c r="AF107" s="19"/>
      <c r="AG107" s="60"/>
      <c r="AH107" s="18"/>
      <c r="AI107" s="19"/>
      <c r="AJ107" s="19"/>
      <c r="AK107" s="19"/>
      <c r="AL107" s="60"/>
      <c r="AM107" s="18"/>
      <c r="AN107" s="19"/>
      <c r="AO107" s="20"/>
      <c r="AQ107" s="22">
        <f t="shared" si="5"/>
        <v>3</v>
      </c>
    </row>
    <row r="108" spans="1:43" s="61" customFormat="1" x14ac:dyDescent="0.25">
      <c r="A108" s="61">
        <v>20</v>
      </c>
      <c r="B108" s="61">
        <v>942</v>
      </c>
      <c r="C108" s="61" t="s">
        <v>447</v>
      </c>
      <c r="D108" s="10" t="s">
        <v>68</v>
      </c>
      <c r="E108" s="61" t="s">
        <v>448</v>
      </c>
      <c r="F108" s="18"/>
      <c r="G108" s="19"/>
      <c r="H108" s="20"/>
      <c r="I108" s="18"/>
      <c r="J108" s="19"/>
      <c r="K108" s="19"/>
      <c r="L108" s="19"/>
      <c r="M108" s="60"/>
      <c r="N108" s="18"/>
      <c r="O108" s="19"/>
      <c r="P108" s="19"/>
      <c r="Q108" s="19"/>
      <c r="R108" s="60"/>
      <c r="S108" s="18"/>
      <c r="T108" s="19"/>
      <c r="U108" s="19"/>
      <c r="V108" s="19"/>
      <c r="W108" s="60"/>
      <c r="X108" s="18"/>
      <c r="Y108" s="19"/>
      <c r="Z108" s="19"/>
      <c r="AA108" s="19"/>
      <c r="AB108" s="60"/>
      <c r="AC108" s="18"/>
      <c r="AD108" s="19"/>
      <c r="AE108" s="19"/>
      <c r="AF108" s="19"/>
      <c r="AG108" s="60"/>
      <c r="AH108" s="18"/>
      <c r="AI108" s="19"/>
      <c r="AJ108" s="19"/>
      <c r="AK108" s="19"/>
      <c r="AL108" s="60"/>
      <c r="AM108" s="18">
        <v>3</v>
      </c>
      <c r="AN108" s="19" t="s">
        <v>5</v>
      </c>
      <c r="AO108" s="20">
        <f>SUM(AM108,IF(OR(AN108="NS",AN108="DQ",AN108=""),0,IF(OR(AN108="RT",AN108="NC",AN108="B/O"),3,AN108+3)))</f>
        <v>3</v>
      </c>
      <c r="AQ108" s="22">
        <f t="shared" si="5"/>
        <v>3</v>
      </c>
    </row>
    <row r="109" spans="1:43" s="61" customFormat="1" x14ac:dyDescent="0.25">
      <c r="A109" s="61">
        <v>21</v>
      </c>
      <c r="B109" s="61">
        <v>14</v>
      </c>
      <c r="C109" s="61" t="s">
        <v>451</v>
      </c>
      <c r="D109" s="10" t="s">
        <v>8</v>
      </c>
      <c r="E109" s="61" t="s">
        <v>452</v>
      </c>
      <c r="F109" s="18"/>
      <c r="G109" s="19"/>
      <c r="H109" s="20"/>
      <c r="I109" s="18"/>
      <c r="J109" s="19"/>
      <c r="K109" s="19"/>
      <c r="L109" s="19"/>
      <c r="M109" s="60"/>
      <c r="N109" s="18"/>
      <c r="O109" s="19"/>
      <c r="P109" s="19"/>
      <c r="Q109" s="19"/>
      <c r="R109" s="60"/>
      <c r="S109" s="18"/>
      <c r="T109" s="19"/>
      <c r="U109" s="19"/>
      <c r="V109" s="19"/>
      <c r="W109" s="60"/>
      <c r="X109" s="18"/>
      <c r="Y109" s="19"/>
      <c r="Z109" s="19"/>
      <c r="AA109" s="19"/>
      <c r="AB109" s="60"/>
      <c r="AC109" s="18"/>
      <c r="AD109" s="19"/>
      <c r="AE109" s="19"/>
      <c r="AF109" s="19"/>
      <c r="AG109" s="60"/>
      <c r="AH109" s="18"/>
      <c r="AI109" s="19"/>
      <c r="AJ109" s="19"/>
      <c r="AK109" s="19"/>
      <c r="AL109" s="60"/>
      <c r="AM109" s="18">
        <v>3</v>
      </c>
      <c r="AN109" s="19" t="s">
        <v>5</v>
      </c>
      <c r="AO109" s="20">
        <f>SUM(AM109,IF(OR(AN109="NS",AN109="DQ",AN109=""),0,IF(OR(AN109="RT",AN109="NC",AN109="B/O"),3,AN109+3)))</f>
        <v>3</v>
      </c>
      <c r="AQ109" s="22">
        <f t="shared" si="5"/>
        <v>3</v>
      </c>
    </row>
    <row r="110" spans="1:43" s="61" customFormat="1" x14ac:dyDescent="0.25">
      <c r="A110" s="61">
        <v>22</v>
      </c>
      <c r="B110" s="61">
        <v>54</v>
      </c>
      <c r="C110" s="61" t="s">
        <v>140</v>
      </c>
      <c r="D110" s="10" t="s">
        <v>8</v>
      </c>
      <c r="E110" s="61" t="s">
        <v>150</v>
      </c>
      <c r="F110" s="18" t="s">
        <v>5</v>
      </c>
      <c r="G110" s="19" t="s">
        <v>5</v>
      </c>
      <c r="H110" s="20">
        <f>1.5*SUM(IF(OR(F110="NS",F110="DQ",F110=""),0,IF(OR(F110="RT",F110="NC",F110="B/O"),3,F110+3)),IF(OR(G110="NS",G110="DQ",G110=""),0,IF(OR(G110="RT",G110="NC",G110="B/O"),3,G110+3)))</f>
        <v>0</v>
      </c>
      <c r="I110" s="18"/>
      <c r="J110" s="19"/>
      <c r="K110" s="19"/>
      <c r="L110" s="19"/>
      <c r="M110" s="60"/>
      <c r="N110" s="18"/>
      <c r="O110" s="19"/>
      <c r="P110" s="19"/>
      <c r="Q110" s="19"/>
      <c r="R110" s="60"/>
      <c r="S110" s="18"/>
      <c r="T110" s="19"/>
      <c r="U110" s="19"/>
      <c r="V110" s="19"/>
      <c r="W110" s="60"/>
      <c r="X110" s="18"/>
      <c r="Y110" s="19"/>
      <c r="Z110" s="19"/>
      <c r="AA110" s="19"/>
      <c r="AB110" s="60"/>
      <c r="AC110" s="18"/>
      <c r="AD110" s="19"/>
      <c r="AE110" s="19"/>
      <c r="AF110" s="19"/>
      <c r="AG110" s="60"/>
      <c r="AH110" s="18"/>
      <c r="AI110" s="19"/>
      <c r="AJ110" s="19"/>
      <c r="AK110" s="19"/>
      <c r="AL110" s="60"/>
      <c r="AM110" s="18"/>
      <c r="AN110" s="19"/>
      <c r="AO110" s="20"/>
      <c r="AQ110" s="22">
        <f t="shared" si="5"/>
        <v>0</v>
      </c>
    </row>
    <row r="111" spans="1:43" s="17" customFormat="1" x14ac:dyDescent="0.25"/>
    <row r="112" spans="1:43" s="17" customFormat="1" x14ac:dyDescent="0.25">
      <c r="A112" s="65" t="s">
        <v>69</v>
      </c>
      <c r="B112" s="65"/>
      <c r="C112" s="65"/>
      <c r="D112" s="65"/>
      <c r="E112" s="65"/>
    </row>
    <row r="113" spans="2:5" s="17" customFormat="1" x14ac:dyDescent="0.25"/>
    <row r="114" spans="2:5" s="17" customFormat="1" x14ac:dyDescent="0.25">
      <c r="B114" s="17">
        <v>781</v>
      </c>
      <c r="C114" s="17" t="s">
        <v>279</v>
      </c>
      <c r="E114" s="17" t="s">
        <v>143</v>
      </c>
    </row>
    <row r="115" spans="2:5" s="17" customFormat="1" x14ac:dyDescent="0.25">
      <c r="B115" s="17">
        <v>555</v>
      </c>
      <c r="C115" s="17" t="s">
        <v>280</v>
      </c>
      <c r="D115" s="17" t="s">
        <v>10</v>
      </c>
      <c r="E115" s="17" t="s">
        <v>281</v>
      </c>
    </row>
    <row r="116" spans="2:5" s="17" customFormat="1" x14ac:dyDescent="0.25">
      <c r="B116" s="17">
        <v>13</v>
      </c>
      <c r="C116" s="17" t="s">
        <v>283</v>
      </c>
      <c r="E116" s="17" t="s">
        <v>286</v>
      </c>
    </row>
    <row r="117" spans="2:5" s="17" customFormat="1" x14ac:dyDescent="0.25">
      <c r="B117" s="17">
        <v>40</v>
      </c>
      <c r="C117" s="17" t="s">
        <v>284</v>
      </c>
      <c r="E117" s="17" t="s">
        <v>285</v>
      </c>
    </row>
    <row r="118" spans="2:5" x14ac:dyDescent="0.2">
      <c r="B118" s="3">
        <v>50</v>
      </c>
      <c r="C118" s="3" t="s">
        <v>340</v>
      </c>
      <c r="D118" s="3" t="s">
        <v>97</v>
      </c>
      <c r="E118" s="3" t="s">
        <v>150</v>
      </c>
    </row>
    <row r="119" spans="2:5" x14ac:dyDescent="0.2">
      <c r="B119" s="3">
        <v>86</v>
      </c>
      <c r="C119" s="3" t="s">
        <v>380</v>
      </c>
      <c r="D119" s="3" t="s">
        <v>10</v>
      </c>
      <c r="E119" s="3" t="s">
        <v>381</v>
      </c>
    </row>
    <row r="120" spans="2:5" x14ac:dyDescent="0.2">
      <c r="B120" s="3">
        <v>716</v>
      </c>
      <c r="C120" s="3" t="s">
        <v>398</v>
      </c>
      <c r="D120" s="3" t="s">
        <v>327</v>
      </c>
      <c r="E120" s="3" t="s">
        <v>143</v>
      </c>
    </row>
  </sheetData>
  <sortState ref="B90:AQ110">
    <sortCondition descending="1" ref="AQ90"/>
  </sortState>
  <mergeCells count="49">
    <mergeCell ref="A1:E1"/>
    <mergeCell ref="F1:H1"/>
    <mergeCell ref="I1:M1"/>
    <mergeCell ref="N1:R1"/>
    <mergeCell ref="S1:W1"/>
    <mergeCell ref="S21:W21"/>
    <mergeCell ref="S39:W39"/>
    <mergeCell ref="X39:AB39"/>
    <mergeCell ref="AC39:AG39"/>
    <mergeCell ref="AM1:AO1"/>
    <mergeCell ref="X1:AB1"/>
    <mergeCell ref="AC1:AG1"/>
    <mergeCell ref="AH1:AL1"/>
    <mergeCell ref="AH39:AL39"/>
    <mergeCell ref="X21:AB21"/>
    <mergeCell ref="AC21:AG21"/>
    <mergeCell ref="AH21:AL21"/>
    <mergeCell ref="N39:R39"/>
    <mergeCell ref="A35:E35"/>
    <mergeCell ref="A21:E21"/>
    <mergeCell ref="F21:H21"/>
    <mergeCell ref="I21:M21"/>
    <mergeCell ref="N21:R21"/>
    <mergeCell ref="AM61:AO61"/>
    <mergeCell ref="AM21:AO21"/>
    <mergeCell ref="AM39:AO39"/>
    <mergeCell ref="A84:E84"/>
    <mergeCell ref="A61:E61"/>
    <mergeCell ref="F61:H61"/>
    <mergeCell ref="I61:M61"/>
    <mergeCell ref="N61:R61"/>
    <mergeCell ref="S61:W61"/>
    <mergeCell ref="X61:AB61"/>
    <mergeCell ref="AC61:AG61"/>
    <mergeCell ref="AH61:AL61"/>
    <mergeCell ref="A56:E56"/>
    <mergeCell ref="A39:E39"/>
    <mergeCell ref="F39:H39"/>
    <mergeCell ref="I39:M39"/>
    <mergeCell ref="A112:E112"/>
    <mergeCell ref="A88:E88"/>
    <mergeCell ref="F88:H88"/>
    <mergeCell ref="I88:M88"/>
    <mergeCell ref="N88:R88"/>
    <mergeCell ref="AM88:AO88"/>
    <mergeCell ref="S88:W88"/>
    <mergeCell ref="X88:AB88"/>
    <mergeCell ref="AC88:AG88"/>
    <mergeCell ref="AH88:AL8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F-Libre</vt:lpstr>
      <vt:lpstr>F4</vt:lpstr>
      <vt:lpstr>F1200</vt:lpstr>
      <vt:lpstr>F1200 Masters</vt:lpstr>
      <vt:lpstr>Radical Cup</vt:lpstr>
      <vt:lpstr>Pirelli Challenge</vt:lpstr>
      <vt:lpstr>CASC Challenge</vt:lpstr>
      <vt:lpstr>Pirelli Sprints</vt:lpstr>
      <vt:lpstr>CASC Sprints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2017-09-20T22:14:30Z</dcterms:created>
  <dcterms:modified xsi:type="dcterms:W3CDTF">2018-10-04T16:06:50Z</dcterms:modified>
</cp:coreProperties>
</file>