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ll\Desktop\"/>
    </mc:Choice>
  </mc:AlternateContent>
  <bookViews>
    <workbookView xWindow="0" yWindow="0" windowWidth="7480" windowHeight="8410" activeTab="1"/>
  </bookViews>
  <sheets>
    <sheet name="Pirelli Sprints" sheetId="1" r:id="rId1"/>
    <sheet name="CASC Sprints" sheetId="2" r:id="rId2"/>
    <sheet name="GT Challenge" sheetId="8" r:id="rId3"/>
    <sheet name="FL" sheetId="3" r:id="rId4"/>
    <sheet name="F4" sheetId="4" r:id="rId5"/>
    <sheet name="FV-FVM" sheetId="5" r:id="rId6"/>
    <sheet name="Radical" sheetId="6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6" i="4" l="1"/>
  <c r="H5" i="4"/>
  <c r="H4" i="4"/>
  <c r="H3" i="4"/>
  <c r="H9" i="3"/>
  <c r="H8" i="3"/>
  <c r="H83" i="2"/>
  <c r="H82" i="2"/>
  <c r="H81" i="2"/>
  <c r="H79" i="2"/>
  <c r="H78" i="2"/>
  <c r="H77" i="2"/>
  <c r="H74" i="2"/>
  <c r="H73" i="2"/>
  <c r="H64" i="2"/>
  <c r="H63" i="2"/>
  <c r="H60" i="2"/>
  <c r="H59" i="2"/>
  <c r="H56" i="2"/>
  <c r="H55" i="2"/>
  <c r="H53" i="2"/>
  <c r="H52" i="2"/>
  <c r="H39" i="2"/>
  <c r="H26" i="2"/>
  <c r="H9" i="2"/>
  <c r="H7" i="2"/>
  <c r="H3" i="2"/>
  <c r="H58" i="1"/>
  <c r="H57" i="1"/>
  <c r="H56" i="1"/>
  <c r="H55" i="1"/>
  <c r="H50" i="1"/>
  <c r="H49" i="1"/>
  <c r="H46" i="1"/>
  <c r="H45" i="1"/>
  <c r="H41" i="1"/>
  <c r="H40" i="1"/>
  <c r="H39" i="1"/>
  <c r="H30" i="1"/>
  <c r="H29" i="1"/>
  <c r="H27" i="1"/>
  <c r="H26" i="1"/>
  <c r="H20" i="1"/>
  <c r="H19" i="1"/>
  <c r="H10" i="1"/>
  <c r="H8" i="1"/>
  <c r="H6" i="1"/>
  <c r="H5" i="1"/>
  <c r="AC23" i="5" l="1"/>
  <c r="X23" i="5"/>
  <c r="S23" i="5"/>
  <c r="Y9" i="8" l="1"/>
  <c r="AA9" i="8" s="1"/>
  <c r="AA8" i="8"/>
  <c r="U8" i="8"/>
  <c r="Y45" i="8"/>
  <c r="AA45" i="8" s="1"/>
  <c r="Y37" i="8"/>
  <c r="AA37" i="8" s="1"/>
  <c r="Y17" i="8"/>
  <c r="AA17" i="8" s="1"/>
  <c r="AD23" i="6"/>
  <c r="AF23" i="6" s="1"/>
  <c r="AD14" i="6"/>
  <c r="AF14" i="6" s="1"/>
  <c r="AG6" i="3"/>
  <c r="AI6" i="3" s="1"/>
  <c r="AB4" i="3"/>
  <c r="AI4" i="3" s="1"/>
  <c r="AM23" i="5"/>
  <c r="AO23" i="5" s="1"/>
  <c r="AG58" i="2"/>
  <c r="AI58" i="2" s="1"/>
  <c r="AG42" i="2"/>
  <c r="AI42" i="2" s="1"/>
  <c r="AG25" i="2"/>
  <c r="AI25" i="2" s="1"/>
  <c r="AG8" i="2"/>
  <c r="AI8" i="2" s="1"/>
  <c r="AG11" i="2"/>
  <c r="AI11" i="2" s="1"/>
  <c r="Y55" i="8" l="1"/>
  <c r="Y44" i="8"/>
  <c r="Y7" i="8"/>
  <c r="AB31" i="1"/>
  <c r="AI31" i="1" s="1"/>
  <c r="AB10" i="2"/>
  <c r="AI10" i="2" s="1"/>
  <c r="U46" i="8"/>
  <c r="U55" i="8"/>
  <c r="U42" i="8"/>
  <c r="U47" i="8"/>
  <c r="U43" i="8"/>
  <c r="U41" i="8"/>
  <c r="U44" i="8"/>
  <c r="U35" i="8"/>
  <c r="AA35" i="8" s="1"/>
  <c r="U36" i="8"/>
  <c r="U16" i="8"/>
  <c r="U15" i="8"/>
  <c r="U14" i="8"/>
  <c r="U18" i="8"/>
  <c r="U13" i="8"/>
  <c r="U7" i="8"/>
  <c r="U3" i="8"/>
  <c r="AD16" i="6"/>
  <c r="Y16" i="6"/>
  <c r="AB57" i="2"/>
  <c r="AI57" i="2" s="1"/>
  <c r="AB40" i="2"/>
  <c r="AI40" i="2" s="1"/>
  <c r="AB51" i="1"/>
  <c r="AI51" i="1" s="1"/>
  <c r="AB13" i="1"/>
  <c r="AI13" i="1" s="1"/>
  <c r="AG4" i="2"/>
  <c r="AB4" i="2"/>
  <c r="AB5" i="2"/>
  <c r="AI5" i="2" s="1"/>
  <c r="AG32" i="1"/>
  <c r="AB32" i="1"/>
  <c r="AB12" i="1"/>
  <c r="AC21" i="5"/>
  <c r="AC9" i="5"/>
  <c r="AC7" i="5"/>
  <c r="AC4" i="5"/>
  <c r="AC5" i="5"/>
  <c r="AC3" i="5"/>
  <c r="AF16" i="6" l="1"/>
  <c r="AI32" i="1"/>
  <c r="AA55" i="8"/>
  <c r="AA44" i="8"/>
  <c r="AA46" i="8"/>
  <c r="AA43" i="8"/>
  <c r="AA41" i="8"/>
  <c r="AA42" i="8"/>
  <c r="AA47" i="8"/>
  <c r="AA36" i="8"/>
  <c r="AA18" i="8"/>
  <c r="AA14" i="8"/>
  <c r="AA7" i="8"/>
  <c r="AA15" i="8"/>
  <c r="AA13" i="8"/>
  <c r="AA16" i="8"/>
  <c r="AA3" i="8"/>
  <c r="AI4" i="2"/>
  <c r="AI12" i="1"/>
  <c r="T22" i="6"/>
  <c r="T17" i="6"/>
  <c r="T19" i="6"/>
  <c r="T13" i="6"/>
  <c r="AF22" i="6" l="1"/>
  <c r="AF19" i="6"/>
  <c r="AF17" i="6"/>
  <c r="W59" i="1"/>
  <c r="AB36" i="2"/>
  <c r="W36" i="2"/>
  <c r="W62" i="2"/>
  <c r="W43" i="2"/>
  <c r="W47" i="1"/>
  <c r="AM13" i="5"/>
  <c r="AH13" i="5"/>
  <c r="X13" i="5"/>
  <c r="X15" i="5"/>
  <c r="AO15" i="5" s="1"/>
  <c r="AH11" i="5"/>
  <c r="X11" i="5"/>
  <c r="AB54" i="2"/>
  <c r="W54" i="2"/>
  <c r="AB38" i="2"/>
  <c r="W38" i="2"/>
  <c r="W41" i="2"/>
  <c r="W37" i="2"/>
  <c r="W6" i="2"/>
  <c r="AB24" i="1"/>
  <c r="W24" i="1"/>
  <c r="AI41" i="2" l="1"/>
  <c r="AO13" i="5"/>
  <c r="AO11" i="5"/>
  <c r="AI43" i="2"/>
  <c r="AI36" i="2"/>
  <c r="AI47" i="1"/>
  <c r="AI24" i="1"/>
  <c r="AI59" i="1"/>
  <c r="AI54" i="2"/>
  <c r="AI62" i="2"/>
  <c r="AI37" i="2"/>
  <c r="AI38" i="2"/>
  <c r="AI6" i="2"/>
  <c r="S5" i="5"/>
  <c r="S3" i="5"/>
  <c r="S6" i="5"/>
  <c r="S10" i="5"/>
  <c r="S4" i="5"/>
  <c r="S7" i="5"/>
  <c r="S8" i="5"/>
  <c r="S14" i="5"/>
  <c r="S9" i="5"/>
  <c r="S22" i="5"/>
  <c r="S21" i="5"/>
  <c r="S24" i="5"/>
  <c r="AM9" i="5"/>
  <c r="X9" i="5"/>
  <c r="X24" i="5"/>
  <c r="X14" i="5"/>
  <c r="R40" i="1"/>
  <c r="AO24" i="5" l="1"/>
  <c r="AO14" i="5"/>
  <c r="AO9" i="5"/>
  <c r="R61" i="2"/>
  <c r="R84" i="2"/>
  <c r="AG3" i="3"/>
  <c r="AB3" i="3"/>
  <c r="W3" i="3"/>
  <c r="R3" i="3"/>
  <c r="W24" i="2"/>
  <c r="R24" i="2"/>
  <c r="AG43" i="1"/>
  <c r="AB43" i="1"/>
  <c r="W43" i="1"/>
  <c r="R43" i="1"/>
  <c r="W25" i="1"/>
  <c r="R25" i="1"/>
  <c r="AG21" i="1"/>
  <c r="AB21" i="1"/>
  <c r="W21" i="1"/>
  <c r="R21" i="1"/>
  <c r="R28" i="1"/>
  <c r="AB9" i="1"/>
  <c r="R9" i="1"/>
  <c r="AI28" i="1" l="1"/>
  <c r="AI9" i="1"/>
  <c r="AI43" i="1"/>
  <c r="AI25" i="1"/>
  <c r="AI84" i="2"/>
  <c r="AI24" i="2"/>
  <c r="AI61" i="2"/>
  <c r="AI21" i="1"/>
  <c r="AI3" i="3"/>
  <c r="O18" i="6"/>
  <c r="O15" i="6"/>
  <c r="O13" i="6"/>
  <c r="Y7" i="6"/>
  <c r="T7" i="6"/>
  <c r="O7" i="6"/>
  <c r="AD8" i="6"/>
  <c r="Y8" i="6"/>
  <c r="O8" i="6"/>
  <c r="T27" i="6"/>
  <c r="O27" i="6"/>
  <c r="AF13" i="6" l="1"/>
  <c r="AF27" i="6"/>
  <c r="AF8" i="6"/>
  <c r="AF15" i="6"/>
  <c r="AF7" i="6"/>
  <c r="AF18" i="6"/>
  <c r="W76" i="2"/>
  <c r="M76" i="2"/>
  <c r="AD10" i="6"/>
  <c r="Y10" i="6"/>
  <c r="T10" i="6"/>
  <c r="O10" i="6"/>
  <c r="J10" i="6"/>
  <c r="J20" i="6"/>
  <c r="M7" i="3"/>
  <c r="M5" i="3"/>
  <c r="Y28" i="6"/>
  <c r="J28" i="6"/>
  <c r="AD9" i="6"/>
  <c r="Y9" i="6"/>
  <c r="T9" i="6"/>
  <c r="O9" i="6"/>
  <c r="J9" i="6"/>
  <c r="J21" i="6"/>
  <c r="Y11" i="6"/>
  <c r="T11" i="6"/>
  <c r="O11" i="6"/>
  <c r="J11" i="6"/>
  <c r="AD12" i="6"/>
  <c r="Y12" i="6"/>
  <c r="T12" i="6"/>
  <c r="J12" i="6"/>
  <c r="AD3" i="6"/>
  <c r="Y3" i="6"/>
  <c r="T3" i="6"/>
  <c r="O3" i="6"/>
  <c r="J3" i="6"/>
  <c r="AD6" i="6"/>
  <c r="Y6" i="6"/>
  <c r="T6" i="6"/>
  <c r="O6" i="6"/>
  <c r="J6" i="6"/>
  <c r="AD5" i="6"/>
  <c r="Y5" i="6"/>
  <c r="T5" i="6"/>
  <c r="O5" i="6"/>
  <c r="J5" i="6"/>
  <c r="AD4" i="6"/>
  <c r="Y4" i="6"/>
  <c r="T4" i="6"/>
  <c r="J4" i="6"/>
  <c r="M64" i="1"/>
  <c r="AI64" i="1" s="1"/>
  <c r="W80" i="2"/>
  <c r="M80" i="2"/>
  <c r="AG75" i="2"/>
  <c r="M75" i="2"/>
  <c r="AG72" i="2"/>
  <c r="AB72" i="2"/>
  <c r="W72" i="2"/>
  <c r="M72" i="2"/>
  <c r="AG35" i="2"/>
  <c r="AB35" i="2"/>
  <c r="W35" i="2"/>
  <c r="R35" i="2"/>
  <c r="M35" i="2"/>
  <c r="AG42" i="1"/>
  <c r="AB42" i="1"/>
  <c r="W42" i="1"/>
  <c r="R42" i="1"/>
  <c r="M42" i="1"/>
  <c r="M48" i="1"/>
  <c r="AG44" i="1"/>
  <c r="W44" i="1"/>
  <c r="M44" i="1"/>
  <c r="M33" i="1"/>
  <c r="AG22" i="1"/>
  <c r="AB22" i="1"/>
  <c r="W22" i="1"/>
  <c r="M22" i="1"/>
  <c r="AG23" i="1"/>
  <c r="AB23" i="1"/>
  <c r="M23" i="1"/>
  <c r="AB7" i="1"/>
  <c r="W7" i="1"/>
  <c r="R7" i="1"/>
  <c r="M7" i="1"/>
  <c r="AB11" i="1"/>
  <c r="M11" i="1"/>
  <c r="AG4" i="1"/>
  <c r="AB4" i="1"/>
  <c r="W4" i="1"/>
  <c r="R4" i="1"/>
  <c r="M4" i="1"/>
  <c r="AG3" i="1"/>
  <c r="AB3" i="1"/>
  <c r="W3" i="1"/>
  <c r="R3" i="1"/>
  <c r="M3" i="1"/>
  <c r="AM7" i="5"/>
  <c r="AH7" i="5"/>
  <c r="X7" i="5"/>
  <c r="M7" i="5"/>
  <c r="AM4" i="5"/>
  <c r="AH4" i="5"/>
  <c r="X4" i="5"/>
  <c r="M4" i="5"/>
  <c r="AH8" i="5"/>
  <c r="X8" i="5"/>
  <c r="M8" i="5"/>
  <c r="X10" i="5"/>
  <c r="M10" i="5"/>
  <c r="AM21" i="5"/>
  <c r="AH21" i="5"/>
  <c r="X21" i="5"/>
  <c r="M21" i="5"/>
  <c r="X22" i="5"/>
  <c r="M22" i="5"/>
  <c r="AM6" i="5"/>
  <c r="AH6" i="5"/>
  <c r="X6" i="5"/>
  <c r="M6" i="5"/>
  <c r="AM5" i="5"/>
  <c r="AH5" i="5"/>
  <c r="X5" i="5"/>
  <c r="M5" i="5"/>
  <c r="M12" i="5"/>
  <c r="AO12" i="5" s="1"/>
  <c r="AM3" i="5"/>
  <c r="AH3" i="5"/>
  <c r="X3" i="5"/>
  <c r="M3" i="5"/>
  <c r="M5" i="4"/>
  <c r="R5" i="4"/>
  <c r="W5" i="4"/>
  <c r="AB5" i="4"/>
  <c r="AG5" i="4"/>
  <c r="AG4" i="4"/>
  <c r="AB4" i="4"/>
  <c r="W4" i="4"/>
  <c r="R4" i="4"/>
  <c r="M4" i="4"/>
  <c r="AG3" i="4"/>
  <c r="AB3" i="4"/>
  <c r="W3" i="4"/>
  <c r="R3" i="4"/>
  <c r="M3" i="4"/>
  <c r="AB73" i="2"/>
  <c r="W73" i="2"/>
  <c r="M52" i="2"/>
  <c r="W39" i="2"/>
  <c r="AG3" i="2"/>
  <c r="AB3" i="2"/>
  <c r="W3" i="2"/>
  <c r="AO22" i="5" l="1"/>
  <c r="AO10" i="5"/>
  <c r="AO21" i="5"/>
  <c r="AO5" i="5"/>
  <c r="AO3" i="5"/>
  <c r="AO6" i="5"/>
  <c r="AO8" i="5"/>
  <c r="AO4" i="5"/>
  <c r="AO7" i="5"/>
  <c r="AF28" i="6"/>
  <c r="AI33" i="1"/>
  <c r="AI35" i="2"/>
  <c r="AF21" i="6"/>
  <c r="AF6" i="6"/>
  <c r="AF4" i="6"/>
  <c r="AF9" i="6"/>
  <c r="AF20" i="6"/>
  <c r="AF10" i="6"/>
  <c r="AF12" i="6"/>
  <c r="AF5" i="6"/>
  <c r="AF11" i="6"/>
  <c r="AI7" i="3"/>
  <c r="AI7" i="1"/>
  <c r="AI3" i="1"/>
  <c r="AI4" i="1"/>
  <c r="AI23" i="1"/>
  <c r="AI44" i="1"/>
  <c r="AI42" i="1"/>
  <c r="AI80" i="2"/>
  <c r="AI76" i="2"/>
  <c r="AI72" i="2"/>
  <c r="AF3" i="6"/>
  <c r="AI5" i="3"/>
  <c r="AI75" i="2"/>
  <c r="AI48" i="1"/>
  <c r="AI22" i="1"/>
  <c r="AI11" i="1"/>
  <c r="AB74" i="2"/>
  <c r="W74" i="2"/>
  <c r="M74" i="2"/>
  <c r="AI6" i="4" l="1"/>
  <c r="AI5" i="4"/>
  <c r="AI74" i="2"/>
  <c r="AG78" i="2"/>
  <c r="AG79" i="2"/>
  <c r="AB77" i="2"/>
  <c r="AI73" i="2"/>
  <c r="AG56" i="2"/>
  <c r="M53" i="2"/>
  <c r="AI52" i="2"/>
  <c r="AI39" i="2"/>
  <c r="AI26" i="2"/>
  <c r="H12" i="2"/>
  <c r="AI12" i="2" s="1"/>
  <c r="AI9" i="2"/>
  <c r="W55" i="1"/>
  <c r="R55" i="1"/>
  <c r="M63" i="1"/>
  <c r="AB45" i="1"/>
  <c r="W45" i="1"/>
  <c r="AG46" i="1"/>
  <c r="AB46" i="1"/>
  <c r="AB41" i="1"/>
  <c r="W41" i="1"/>
  <c r="R41" i="1"/>
  <c r="M41" i="1"/>
  <c r="AG40" i="1"/>
  <c r="AB40" i="1"/>
  <c r="W40" i="1"/>
  <c r="M40" i="1"/>
  <c r="AG39" i="1"/>
  <c r="AB39" i="1"/>
  <c r="W39" i="1"/>
  <c r="R39" i="1"/>
  <c r="M39" i="1"/>
  <c r="AG20" i="1"/>
  <c r="AB20" i="1"/>
  <c r="W20" i="1"/>
  <c r="R20" i="1"/>
  <c r="M20" i="1"/>
  <c r="AB30" i="1"/>
  <c r="AG19" i="1"/>
  <c r="AB19" i="1"/>
  <c r="M19" i="1"/>
  <c r="AB8" i="1"/>
  <c r="W8" i="1"/>
  <c r="R8" i="1"/>
  <c r="M8" i="1"/>
  <c r="AG5" i="1"/>
  <c r="AB5" i="1"/>
  <c r="W5" i="1"/>
  <c r="M5" i="1"/>
  <c r="AG6" i="1"/>
  <c r="AB6" i="1"/>
  <c r="W6" i="1"/>
  <c r="R6" i="1"/>
  <c r="M6" i="1"/>
  <c r="AI3" i="2"/>
  <c r="AI7" i="2"/>
  <c r="AI9" i="3"/>
  <c r="AI8" i="3"/>
  <c r="AI3" i="4"/>
  <c r="AI4" i="4"/>
  <c r="AI58" i="1" l="1"/>
  <c r="AI63" i="1"/>
  <c r="AI57" i="1"/>
  <c r="AI56" i="1"/>
  <c r="AI55" i="1"/>
  <c r="AI30" i="1"/>
  <c r="AI45" i="1"/>
  <c r="AI5" i="1"/>
  <c r="AI79" i="2"/>
  <c r="AI64" i="2"/>
  <c r="AI39" i="1"/>
  <c r="AI10" i="1"/>
  <c r="AI8" i="1"/>
  <c r="AI6" i="1"/>
  <c r="AI29" i="1"/>
  <c r="AI19" i="1"/>
  <c r="AI20" i="1"/>
  <c r="AI26" i="1"/>
  <c r="AI27" i="1"/>
  <c r="AI49" i="1"/>
  <c r="AI41" i="1"/>
  <c r="AI50" i="1"/>
  <c r="AI40" i="1"/>
  <c r="AI46" i="1"/>
  <c r="AI83" i="2"/>
  <c r="AI78" i="2"/>
  <c r="AI82" i="2"/>
  <c r="AI77" i="2"/>
  <c r="AI81" i="2"/>
  <c r="AI53" i="2"/>
  <c r="AI55" i="2"/>
  <c r="AI59" i="2"/>
  <c r="AI56" i="2"/>
  <c r="AI60" i="2"/>
  <c r="AI63" i="2"/>
</calcChain>
</file>

<file path=xl/sharedStrings.xml><?xml version="1.0" encoding="utf-8"?>
<sst xmlns="http://schemas.openxmlformats.org/spreadsheetml/2006/main" count="1848" uniqueCount="381">
  <si>
    <t>CASC GT Sprints - T1</t>
  </si>
  <si>
    <t>BEMC</t>
  </si>
  <si>
    <t>BARC</t>
  </si>
  <si>
    <t>OSCC</t>
  </si>
  <si>
    <t>CoM18</t>
  </si>
  <si>
    <t xml:space="preserve"> </t>
  </si>
  <si>
    <t>Pos</t>
  </si>
  <si>
    <t>#</t>
  </si>
  <si>
    <t>Name</t>
  </si>
  <si>
    <t>Club</t>
  </si>
  <si>
    <t>Car</t>
  </si>
  <si>
    <t>R2</t>
  </si>
  <si>
    <t>R3</t>
  </si>
  <si>
    <t>Total</t>
  </si>
  <si>
    <t>Q</t>
  </si>
  <si>
    <t>R1</t>
  </si>
  <si>
    <t>John Hansen</t>
  </si>
  <si>
    <t>BMWCC</t>
  </si>
  <si>
    <t>BMW 328is</t>
  </si>
  <si>
    <t>Gregg Clifton</t>
  </si>
  <si>
    <t>Chevrolet Camaro</t>
  </si>
  <si>
    <t>NS</t>
  </si>
  <si>
    <t>Terry Fletcher</t>
  </si>
  <si>
    <t>RT</t>
  </si>
  <si>
    <t>01</t>
  </si>
  <si>
    <t>Bart Slot</t>
  </si>
  <si>
    <t>PMSC</t>
  </si>
  <si>
    <t>Ford Mustang</t>
  </si>
  <si>
    <t>DAC</t>
  </si>
  <si>
    <t>OMSC</t>
  </si>
  <si>
    <t>Michael DelleDonne</t>
  </si>
  <si>
    <t>BMW M235iR</t>
  </si>
  <si>
    <t>VARAC</t>
  </si>
  <si>
    <t>CoM19</t>
  </si>
  <si>
    <t>CASC Pirelli GT Sprints - GT1</t>
  </si>
  <si>
    <t>Nathan Blok</t>
  </si>
  <si>
    <t>Carl Gauthier</t>
  </si>
  <si>
    <t>MCO</t>
  </si>
  <si>
    <t>Chevrolet Silverado</t>
  </si>
  <si>
    <t>St. LAC</t>
  </si>
  <si>
    <t>Chevrolet Monte Carlo</t>
  </si>
  <si>
    <t>Daniel Bois</t>
  </si>
  <si>
    <t>Ariel Atom SRA</t>
  </si>
  <si>
    <t>Michelle Laframboise</t>
  </si>
  <si>
    <t>Dodge Ram</t>
  </si>
  <si>
    <t>Rocco Marciello</t>
  </si>
  <si>
    <t>Ray Arlauskas</t>
  </si>
  <si>
    <t>BMW 3 Series</t>
  </si>
  <si>
    <t>Edward A Caranci</t>
  </si>
  <si>
    <t>TAC</t>
  </si>
  <si>
    <t>CASC Pirelli GT Sprints - GT2</t>
  </si>
  <si>
    <t>CASC Pirelli GT Sprints - GT3</t>
  </si>
  <si>
    <t>Daria Khachi</t>
  </si>
  <si>
    <t>BMWCCT</t>
  </si>
  <si>
    <t>BMW M3</t>
  </si>
  <si>
    <t>Doug Phillips</t>
  </si>
  <si>
    <t>SPDA</t>
  </si>
  <si>
    <t>Larry Caruso</t>
  </si>
  <si>
    <t>Johannes Tjiang</t>
  </si>
  <si>
    <t>Matt White</t>
  </si>
  <si>
    <t>Demitria Chalkias</t>
  </si>
  <si>
    <t>Sandra Gay</t>
  </si>
  <si>
    <t>CASC Pirelli GT Sprints - GT5</t>
  </si>
  <si>
    <t>CASC Pirelli GT Sprints - GT4</t>
  </si>
  <si>
    <t>Pauly Plewa</t>
  </si>
  <si>
    <t>Ali Nasirpour</t>
  </si>
  <si>
    <t>John Dipchand Jr.</t>
  </si>
  <si>
    <t>Emily Atkins</t>
  </si>
  <si>
    <t>Honda Civic</t>
  </si>
  <si>
    <t>Mini Cooper S</t>
  </si>
  <si>
    <t>Acura Integra Type R</t>
  </si>
  <si>
    <t>St. LAC VARAC</t>
  </si>
  <si>
    <t>Guest</t>
  </si>
  <si>
    <t>Leigh Pettipas</t>
  </si>
  <si>
    <t>ARMS</t>
  </si>
  <si>
    <t>Chevrolet Corvette</t>
  </si>
  <si>
    <t>Aaron Pettipas</t>
  </si>
  <si>
    <t>BARC Other</t>
  </si>
  <si>
    <t>Russ Gorochowski</t>
  </si>
  <si>
    <t>Lamborghini Gallaro ST</t>
  </si>
  <si>
    <t>CASC GT Sprints - T2</t>
  </si>
  <si>
    <t>Rudy Glarner</t>
  </si>
  <si>
    <t>BMW 325i</t>
  </si>
  <si>
    <t>Trevor Bond</t>
  </si>
  <si>
    <t>Other</t>
  </si>
  <si>
    <t>Toyota Camry</t>
  </si>
  <si>
    <t>CASC GT Sprints - T4</t>
  </si>
  <si>
    <t>Ian Law</t>
  </si>
  <si>
    <t>Acura Integra</t>
  </si>
  <si>
    <t>Marlin Langeveldt</t>
  </si>
  <si>
    <t>Mazda Miata</t>
  </si>
  <si>
    <t>Edwin Lau</t>
  </si>
  <si>
    <t>Chris Cheung</t>
  </si>
  <si>
    <t>Honda</t>
  </si>
  <si>
    <t>Mac Korince</t>
  </si>
  <si>
    <t>Honda Civic Si</t>
  </si>
  <si>
    <t>Lain Vendittelli</t>
  </si>
  <si>
    <t>Porsche 944 Turbo</t>
  </si>
  <si>
    <t>Chantal Carter</t>
  </si>
  <si>
    <t>Michael Murrilo</t>
  </si>
  <si>
    <t>TLMC</t>
  </si>
  <si>
    <t>Jeff Daley</t>
  </si>
  <si>
    <t>Nissan NX2000</t>
  </si>
  <si>
    <t>Craig Daley</t>
  </si>
  <si>
    <t>Jeff McKague</t>
  </si>
  <si>
    <t>Bruno Vendittelli</t>
  </si>
  <si>
    <t>Humberto Rodriguez</t>
  </si>
  <si>
    <t>Ford Focus</t>
  </si>
  <si>
    <t>Ian Scott</t>
  </si>
  <si>
    <t>Suzuki Swift GTi</t>
  </si>
  <si>
    <t>Mike Dunt</t>
  </si>
  <si>
    <t>Hyundai Genesis</t>
  </si>
  <si>
    <t>CASC Formula Libre</t>
  </si>
  <si>
    <t>Kieran Murphy</t>
  </si>
  <si>
    <t>Van Diemen RF91/Ford</t>
  </si>
  <si>
    <t>Bruce McIntyre</t>
  </si>
  <si>
    <t>Radical SR8</t>
  </si>
  <si>
    <t>CASC GT Sprints - T5</t>
  </si>
  <si>
    <t>00</t>
  </si>
  <si>
    <t>Jeremy Hill</t>
  </si>
  <si>
    <t>SCCA</t>
  </si>
  <si>
    <t>Photon VD07</t>
  </si>
  <si>
    <t>James Morton</t>
  </si>
  <si>
    <t>LASC</t>
  </si>
  <si>
    <t>Gamma Tercero</t>
  </si>
  <si>
    <t>Mike MacNeil</t>
  </si>
  <si>
    <t>Gamma</t>
  </si>
  <si>
    <t>Robert Long</t>
  </si>
  <si>
    <t>Gamma F4</t>
  </si>
  <si>
    <t>Richard Walker</t>
  </si>
  <si>
    <t>LASC OMSC</t>
  </si>
  <si>
    <t>P&amp;G Mark 6</t>
  </si>
  <si>
    <t>Mark Busscher</t>
  </si>
  <si>
    <t>CASC GT Sprints - T3</t>
  </si>
  <si>
    <t>Russ Bond</t>
  </si>
  <si>
    <t>BARC VARAC</t>
  </si>
  <si>
    <t>Tara Kraaijeveld</t>
  </si>
  <si>
    <t>Shannonville</t>
  </si>
  <si>
    <t>Y</t>
  </si>
  <si>
    <t>CASC GT Sprints - F4</t>
  </si>
  <si>
    <t>CASC GT Sprints - FV</t>
  </si>
  <si>
    <t>CASC GT Sprints - FV Masters</t>
  </si>
  <si>
    <t>Phil Wang</t>
  </si>
  <si>
    <t>Caracal C</t>
  </si>
  <si>
    <t>Ian Hornish</t>
  </si>
  <si>
    <t>Mysterian</t>
  </si>
  <si>
    <t>Jeremy Steinhausen</t>
  </si>
  <si>
    <t>BRD</t>
  </si>
  <si>
    <t>Dylan McPherson</t>
  </si>
  <si>
    <t>Bill Mitchell</t>
  </si>
  <si>
    <t>Eugene Cartini</t>
  </si>
  <si>
    <t>Sid Nye</t>
  </si>
  <si>
    <t>Bob Patterson</t>
  </si>
  <si>
    <t>02</t>
  </si>
  <si>
    <t>James Beaton</t>
  </si>
  <si>
    <t>Dave Connelly</t>
  </si>
  <si>
    <t>Dodge Challenger</t>
  </si>
  <si>
    <t>Rob Martin</t>
  </si>
  <si>
    <t>Chevrolet Monte Carlo Chevrolet Camaro</t>
  </si>
  <si>
    <t>Darren Scott</t>
  </si>
  <si>
    <t>Bob Attrell</t>
  </si>
  <si>
    <t>Hyundai i30N TCR</t>
  </si>
  <si>
    <t>Jonathan Liu</t>
  </si>
  <si>
    <t>John Amardeil</t>
  </si>
  <si>
    <t>Porsche 996</t>
  </si>
  <si>
    <t>288 218</t>
  </si>
  <si>
    <t>Bruce Wylie</t>
  </si>
  <si>
    <t>Bryan Rashleigh</t>
  </si>
  <si>
    <t>Subaru Legacy Spec B</t>
  </si>
  <si>
    <t>Yakov Bielak</t>
  </si>
  <si>
    <t>BMW E46</t>
  </si>
  <si>
    <t>Peter Neely</t>
  </si>
  <si>
    <t>Zac Stoll</t>
  </si>
  <si>
    <t>Fiat 500</t>
  </si>
  <si>
    <t>Terry Mueller</t>
  </si>
  <si>
    <t>Nissan Sentra</t>
  </si>
  <si>
    <t>Nissan Micra</t>
  </si>
  <si>
    <t>Matt Graham</t>
  </si>
  <si>
    <t>Radical RXC Spyder</t>
  </si>
  <si>
    <t>Alex Trubey</t>
  </si>
  <si>
    <t>Tatuus USF17/Mazda</t>
  </si>
  <si>
    <t>CASC GT Sprints - Radical B</t>
  </si>
  <si>
    <t>CASC GT Sprints - Radical A</t>
  </si>
  <si>
    <t>Calabogie</t>
  </si>
  <si>
    <t>Mt. Tremblant</t>
  </si>
  <si>
    <t>07</t>
  </si>
  <si>
    <t>Tim Sanderson</t>
  </si>
  <si>
    <t>SR3</t>
  </si>
  <si>
    <t>Robert Calisi</t>
  </si>
  <si>
    <t>SR3 RSX</t>
  </si>
  <si>
    <t>Doug Allingham</t>
  </si>
  <si>
    <t>Jonathan Labbee</t>
  </si>
  <si>
    <t>ASQ</t>
  </si>
  <si>
    <t>Alan Shaw</t>
  </si>
  <si>
    <t>Corey Bradburn</t>
  </si>
  <si>
    <t>ProSport</t>
  </si>
  <si>
    <t>Gregory Wellman</t>
  </si>
  <si>
    <t>SR3 RS</t>
  </si>
  <si>
    <t>Raffi Nalbandian</t>
  </si>
  <si>
    <t>Huw Leahy</t>
  </si>
  <si>
    <t>Don Dagenais</t>
  </si>
  <si>
    <t>Kelly Smith</t>
  </si>
  <si>
    <t>Victor Schmitt</t>
  </si>
  <si>
    <t>SPDA VARAC</t>
  </si>
  <si>
    <t>TJ Rinomato</t>
  </si>
  <si>
    <t>Robert Burgess</t>
  </si>
  <si>
    <t>Kevin Poitras</t>
  </si>
  <si>
    <t>Bruce Gregory</t>
  </si>
  <si>
    <t>Gary Ball</t>
  </si>
  <si>
    <t>Richard L'Abbe</t>
  </si>
  <si>
    <t>Blaise Csida</t>
  </si>
  <si>
    <t>BEMC SCCA</t>
  </si>
  <si>
    <t>Dan Corcoran</t>
  </si>
  <si>
    <t>Todd Chiappano</t>
  </si>
  <si>
    <t>Peter Koleros</t>
  </si>
  <si>
    <t>BMW E30 M3</t>
  </si>
  <si>
    <t>Shawn Little</t>
  </si>
  <si>
    <t>Ahmad Khodkar</t>
  </si>
  <si>
    <t>Datsun 240Z</t>
  </si>
  <si>
    <t>Michael McGahern</t>
  </si>
  <si>
    <t>Mazda MX5</t>
  </si>
  <si>
    <t>Qi Cao</t>
  </si>
  <si>
    <t>Tatuus F.4T014</t>
  </si>
  <si>
    <t>Scott Zurrer</t>
  </si>
  <si>
    <t>Ford Mustang GT</t>
  </si>
  <si>
    <t>R4</t>
  </si>
  <si>
    <t>Guy Bellingham</t>
  </si>
  <si>
    <t>Mike Franza</t>
  </si>
  <si>
    <t>Leroy Micallef</t>
  </si>
  <si>
    <t>Louey Jabouri</t>
  </si>
  <si>
    <t>Ford Taurus</t>
  </si>
  <si>
    <t>Andrew Trought</t>
  </si>
  <si>
    <t>Connor Attrell</t>
  </si>
  <si>
    <t>Chevrolet Camaro SS</t>
  </si>
  <si>
    <t>Jamie Houseman</t>
  </si>
  <si>
    <t>JSX Prototype</t>
  </si>
  <si>
    <t>Harland Goulbourne</t>
  </si>
  <si>
    <t>BMW 325e</t>
  </si>
  <si>
    <t>Barrett Kingsborough</t>
  </si>
  <si>
    <t>Lynx</t>
  </si>
  <si>
    <t>181 8</t>
  </si>
  <si>
    <t>Shaun Milligan</t>
  </si>
  <si>
    <t>Robert Murray</t>
  </si>
  <si>
    <t>Matthew Alger</t>
  </si>
  <si>
    <t>Allan DeWolfe</t>
  </si>
  <si>
    <t>BMW 328</t>
  </si>
  <si>
    <t>Robert Pacione</t>
  </si>
  <si>
    <t>Sergio Inclima</t>
  </si>
  <si>
    <t>Mark Mercurio</t>
  </si>
  <si>
    <t>Tyler Wilson</t>
  </si>
  <si>
    <t>Pontiac ASA Grand Prix</t>
  </si>
  <si>
    <t>Jonathan Rashleigh</t>
  </si>
  <si>
    <t>Subaru STI</t>
  </si>
  <si>
    <t>173 73</t>
  </si>
  <si>
    <t>008</t>
  </si>
  <si>
    <t>Pierre Samson</t>
  </si>
  <si>
    <t>SR8</t>
  </si>
  <si>
    <t>Michel Pigeon</t>
  </si>
  <si>
    <t>Ron Keith</t>
  </si>
  <si>
    <t>Bryce Lee</t>
  </si>
  <si>
    <t>Merkur XR4Ti</t>
  </si>
  <si>
    <t>Chris Lawson</t>
  </si>
  <si>
    <t>Ford F150</t>
  </si>
  <si>
    <t>Marco Cirone</t>
  </si>
  <si>
    <t>Porsche 911 Cup</t>
  </si>
  <si>
    <t>Farooq Manzar</t>
  </si>
  <si>
    <t>Phillip Leja</t>
  </si>
  <si>
    <t>Porsche 991.2 Cup</t>
  </si>
  <si>
    <t>George Staikos             Danny Kok</t>
  </si>
  <si>
    <t>BEMC ARMS</t>
  </si>
  <si>
    <t>Mercedes-AMG GT4</t>
  </si>
  <si>
    <t>BMW E36                      BMW E46</t>
  </si>
  <si>
    <t>Jonathan Sherrer</t>
  </si>
  <si>
    <t>Steve Kent</t>
  </si>
  <si>
    <t>Marie-France Nadeau</t>
  </si>
  <si>
    <t xml:space="preserve">25 21 </t>
  </si>
  <si>
    <t>SR3 RSX                           SR3</t>
  </si>
  <si>
    <t>12 25</t>
  </si>
  <si>
    <t>David Harris</t>
  </si>
  <si>
    <t>Paul Ostrom</t>
  </si>
  <si>
    <t>18   1</t>
  </si>
  <si>
    <t>CASC Pirelli GT Challenge - GT1</t>
  </si>
  <si>
    <t>CASC Pirelli GT Challenge - GT3</t>
  </si>
  <si>
    <t>CASC GT Challenge - T1</t>
  </si>
  <si>
    <t>CASC GT Challenge - T3</t>
  </si>
  <si>
    <t>CASC GT Challenge - T4</t>
  </si>
  <si>
    <t>CASC GT Challenge - T5</t>
  </si>
  <si>
    <t>P</t>
  </si>
  <si>
    <t>R</t>
  </si>
  <si>
    <t>Staikos/Kok</t>
  </si>
  <si>
    <t>Cirone/Leja</t>
  </si>
  <si>
    <t>TAC/BMWCCT</t>
  </si>
  <si>
    <t>BEMC/ARMS</t>
  </si>
  <si>
    <t>Nalbandian/Burgess</t>
  </si>
  <si>
    <t>BEMC/BEMC</t>
  </si>
  <si>
    <t>Radical SR3</t>
  </si>
  <si>
    <t>Smith/Wellman</t>
  </si>
  <si>
    <t>BMWCCT/BMWCCT</t>
  </si>
  <si>
    <t>Leahy/Hill</t>
  </si>
  <si>
    <t>OSCC/MCO</t>
  </si>
  <si>
    <t>Radical SR3 RSX</t>
  </si>
  <si>
    <t>Tomlinson/Ali</t>
  </si>
  <si>
    <t>BMW,OSCC/SPDA</t>
  </si>
  <si>
    <t>Killeen/Lauziere</t>
  </si>
  <si>
    <t>BMWCCT/ASQ</t>
  </si>
  <si>
    <t>Lutke/Looijmans</t>
  </si>
  <si>
    <t>BMWCCT/OSCC</t>
  </si>
  <si>
    <t>Durant/Mills</t>
  </si>
  <si>
    <t>VW Jetta GLI</t>
  </si>
  <si>
    <t>Glarner</t>
  </si>
  <si>
    <t>Browne</t>
  </si>
  <si>
    <t>Madden/Lauziere</t>
  </si>
  <si>
    <t>St.LAC/MCO</t>
  </si>
  <si>
    <t>St. LAC/ASQ</t>
  </si>
  <si>
    <t>Mini Cooper S JCW</t>
  </si>
  <si>
    <t>Murillo/Elliott/Hudson</t>
  </si>
  <si>
    <t>VARAC/BARC/SPDA</t>
  </si>
  <si>
    <t>Honda Prelude</t>
  </si>
  <si>
    <t>048</t>
  </si>
  <si>
    <t>Martella/Vanier</t>
  </si>
  <si>
    <t>VARAC/BARC</t>
  </si>
  <si>
    <t>Daley/Daley/Monteiro</t>
  </si>
  <si>
    <t>MCO/TAC/BARC</t>
  </si>
  <si>
    <t>NQ</t>
  </si>
  <si>
    <t>RXC Spyder</t>
  </si>
  <si>
    <t>Michalos/DeShane/Ballantine</t>
  </si>
  <si>
    <t>VARAC/VARAC/VARAC</t>
  </si>
  <si>
    <t>Porsche 993 C2</t>
  </si>
  <si>
    <t>Calusic/Scala</t>
  </si>
  <si>
    <t>TLMC/DAC</t>
  </si>
  <si>
    <t>Ron Tomlinson</t>
  </si>
  <si>
    <t>BMWCCT OSCC</t>
  </si>
  <si>
    <t>B/O</t>
  </si>
  <si>
    <t>Exford/VW</t>
  </si>
  <si>
    <t>Jeff Cavanagh</t>
  </si>
  <si>
    <t>Mike Cavanagh</t>
  </si>
  <si>
    <t>818 828</t>
  </si>
  <si>
    <t>601 706</t>
  </si>
  <si>
    <t>Chevrolet Corvette Chevrolet Monte Carlo</t>
  </si>
  <si>
    <t>Marc Steenbakkers</t>
  </si>
  <si>
    <t>BMW M4 GT4</t>
  </si>
  <si>
    <t>Ford Mustang TA2</t>
  </si>
  <si>
    <t>Hyundai i30 N TCR</t>
  </si>
  <si>
    <t>Zachary Vanier</t>
  </si>
  <si>
    <t>Audi RS3 LMS TCR</t>
  </si>
  <si>
    <t>Matthew Trivett</t>
  </si>
  <si>
    <t>Quinn Attrell</t>
  </si>
  <si>
    <t>Jay MacPhee</t>
  </si>
  <si>
    <t>Ford ProStock</t>
  </si>
  <si>
    <t>Jack Polito</t>
  </si>
  <si>
    <t>Derek Lugar</t>
  </si>
  <si>
    <t>ARMS SCCA</t>
  </si>
  <si>
    <t>Volkswagen GTI</t>
  </si>
  <si>
    <t>942 132</t>
  </si>
  <si>
    <t>Porsche 968                         Porsche 944</t>
  </si>
  <si>
    <t>21 12   2</t>
  </si>
  <si>
    <t>Dan Earle</t>
  </si>
  <si>
    <t>Piotr Nytko</t>
  </si>
  <si>
    <t>007 87 25</t>
  </si>
  <si>
    <t>Damon Sharpe</t>
  </si>
  <si>
    <t>Brian Gay</t>
  </si>
  <si>
    <t>Jerry Oosterholt</t>
  </si>
  <si>
    <t>Subaru Legacy</t>
  </si>
  <si>
    <t>CASC GT Challenge - T2</t>
  </si>
  <si>
    <t>Gay/McCrea</t>
  </si>
  <si>
    <t>ARMS/ARMS</t>
  </si>
  <si>
    <t>Panoz GTS</t>
  </si>
  <si>
    <t>Roberto Sabato</t>
  </si>
  <si>
    <t>Leja</t>
  </si>
  <si>
    <t>Cirone</t>
  </si>
  <si>
    <t>Cavanagh</t>
  </si>
  <si>
    <t>Sharpe</t>
  </si>
  <si>
    <t>Trivett</t>
  </si>
  <si>
    <t>Hummel</t>
  </si>
  <si>
    <t>Tardos</t>
  </si>
  <si>
    <t>Tremblay</t>
  </si>
  <si>
    <t>BARC,VARAC</t>
  </si>
  <si>
    <t>Naulls/Nelson</t>
  </si>
  <si>
    <t>Crerar</t>
  </si>
  <si>
    <t>DeWolfe</t>
  </si>
  <si>
    <t>Liu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</si>
</sst>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u/>
      <sz val="9"/>
      <color theme="1"/>
      <name val="Arial"/>
      <family val="2"/>
    </font>
    <font>
      <b/>
      <sz val="9"/>
      <color theme="1"/>
      <name val="Arial"/>
      <family val="2"/>
    </font>
    <font>
      <u/>
      <sz val="9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top"/>
    </xf>
    <xf numFmtId="0" fontId="4" fillId="0" borderId="0" xfId="0" applyFont="1" applyBorder="1" applyAlignment="1">
      <alignment horizontal="center" vertical="top"/>
    </xf>
    <xf numFmtId="0" fontId="4" fillId="0" borderId="0" xfId="0" quotePrefix="1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0" fillId="0" borderId="0" xfId="0" applyAlignment="1"/>
    <xf numFmtId="0" fontId="2" fillId="2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64"/>
  <sheetViews>
    <sheetView workbookViewId="0">
      <pane xSplit="5" ySplit="2" topLeftCell="F14" activePane="bottomRight" state="frozen"/>
      <selection pane="topRight" activeCell="F1" sqref="F1"/>
      <selection pane="bottomLeft" activeCell="A3" sqref="A3"/>
      <selection pane="bottomRight" activeCell="AI39" sqref="B39:AI51"/>
    </sheetView>
  </sheetViews>
  <sheetFormatPr defaultColWidth="9.1796875" defaultRowHeight="11.5" x14ac:dyDescent="0.25"/>
  <cols>
    <col min="1" max="1" width="4.1796875" style="14" bestFit="1" customWidth="1"/>
    <col min="2" max="2" width="4" style="14" bestFit="1" customWidth="1"/>
    <col min="3" max="3" width="18.1796875" style="14" bestFit="1" customWidth="1"/>
    <col min="4" max="4" width="8.54296875" style="14" bestFit="1" customWidth="1"/>
    <col min="5" max="5" width="18.54296875" style="14" bestFit="1" customWidth="1"/>
    <col min="6" max="6" width="3.453125" style="14" bestFit="1" customWidth="1"/>
    <col min="7" max="7" width="3.26953125" style="14" bestFit="1" customWidth="1"/>
    <col min="8" max="8" width="5" style="14" bestFit="1" customWidth="1"/>
    <col min="9" max="9" width="2.26953125" style="14" bestFit="1" customWidth="1"/>
    <col min="10" max="12" width="3.26953125" style="14" bestFit="1" customWidth="1"/>
    <col min="13" max="13" width="4.81640625" style="14" bestFit="1" customWidth="1"/>
    <col min="14" max="14" width="2.26953125" style="14" bestFit="1" customWidth="1"/>
    <col min="15" max="17" width="3.26953125" style="14" bestFit="1" customWidth="1"/>
    <col min="18" max="18" width="4.81640625" style="14" bestFit="1" customWidth="1"/>
    <col min="19" max="19" width="2.26953125" style="14" bestFit="1" customWidth="1"/>
    <col min="20" max="22" width="3.26953125" style="14" bestFit="1" customWidth="1"/>
    <col min="23" max="23" width="4.81640625" style="14" bestFit="1" customWidth="1"/>
    <col min="24" max="24" width="3.26953125" style="14" bestFit="1" customWidth="1"/>
    <col min="25" max="25" width="3.08984375" style="14" bestFit="1" customWidth="1"/>
    <col min="26" max="27" width="3.26953125" style="14" bestFit="1" customWidth="1"/>
    <col min="28" max="28" width="4.81640625" style="14" bestFit="1" customWidth="1"/>
    <col min="29" max="32" width="3.26953125" style="14" bestFit="1" customWidth="1"/>
    <col min="33" max="33" width="4.81640625" style="14" bestFit="1" customWidth="1"/>
    <col min="34" max="34" width="1.453125" style="14" bestFit="1" customWidth="1"/>
    <col min="35" max="35" width="5.36328125" style="14" bestFit="1" customWidth="1"/>
    <col min="36" max="16384" width="9.1796875" style="14"/>
  </cols>
  <sheetData>
    <row r="1" spans="1:35" x14ac:dyDescent="0.25">
      <c r="A1" s="37" t="s">
        <v>34</v>
      </c>
      <c r="B1" s="37"/>
      <c r="C1" s="37"/>
      <c r="D1" s="37"/>
      <c r="E1" s="37"/>
      <c r="F1" s="34" t="s">
        <v>4</v>
      </c>
      <c r="G1" s="35"/>
      <c r="H1" s="36"/>
      <c r="I1" s="34" t="s">
        <v>1</v>
      </c>
      <c r="J1" s="35"/>
      <c r="K1" s="35"/>
      <c r="L1" s="35"/>
      <c r="M1" s="36"/>
      <c r="N1" s="34" t="s">
        <v>137</v>
      </c>
      <c r="O1" s="35"/>
      <c r="P1" s="35"/>
      <c r="Q1" s="35"/>
      <c r="R1" s="36"/>
      <c r="S1" s="34" t="s">
        <v>2</v>
      </c>
      <c r="T1" s="35"/>
      <c r="U1" s="35"/>
      <c r="V1" s="35"/>
      <c r="W1" s="36"/>
      <c r="X1" s="34" t="s">
        <v>1</v>
      </c>
      <c r="Y1" s="35"/>
      <c r="Z1" s="35"/>
      <c r="AA1" s="35"/>
      <c r="AB1" s="36"/>
      <c r="AC1" s="34" t="s">
        <v>33</v>
      </c>
      <c r="AD1" s="35"/>
      <c r="AE1" s="35"/>
      <c r="AF1" s="35"/>
      <c r="AG1" s="36"/>
      <c r="AH1" s="1" t="s">
        <v>5</v>
      </c>
      <c r="AI1" s="2"/>
    </row>
    <row r="2" spans="1:35" x14ac:dyDescent="0.2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11</v>
      </c>
      <c r="G2" s="5" t="s">
        <v>12</v>
      </c>
      <c r="H2" s="6" t="s">
        <v>13</v>
      </c>
      <c r="I2" s="4" t="s">
        <v>14</v>
      </c>
      <c r="J2" s="5" t="s">
        <v>15</v>
      </c>
      <c r="K2" s="5" t="s">
        <v>11</v>
      </c>
      <c r="L2" s="5" t="s">
        <v>12</v>
      </c>
      <c r="M2" s="6" t="s">
        <v>13</v>
      </c>
      <c r="N2" s="4" t="s">
        <v>14</v>
      </c>
      <c r="O2" s="5" t="s">
        <v>15</v>
      </c>
      <c r="P2" s="5" t="s">
        <v>11</v>
      </c>
      <c r="Q2" s="5" t="s">
        <v>12</v>
      </c>
      <c r="R2" s="6" t="s">
        <v>13</v>
      </c>
      <c r="S2" s="4" t="s">
        <v>14</v>
      </c>
      <c r="T2" s="5" t="s">
        <v>15</v>
      </c>
      <c r="U2" s="5" t="s">
        <v>11</v>
      </c>
      <c r="V2" s="5" t="s">
        <v>12</v>
      </c>
      <c r="W2" s="6" t="s">
        <v>13</v>
      </c>
      <c r="X2" s="4" t="s">
        <v>14</v>
      </c>
      <c r="Y2" s="5" t="s">
        <v>15</v>
      </c>
      <c r="Z2" s="5" t="s">
        <v>11</v>
      </c>
      <c r="AA2" s="5" t="s">
        <v>12</v>
      </c>
      <c r="AB2" s="6" t="s">
        <v>13</v>
      </c>
      <c r="AC2" s="4" t="s">
        <v>14</v>
      </c>
      <c r="AD2" s="5" t="s">
        <v>15</v>
      </c>
      <c r="AE2" s="5" t="s">
        <v>11</v>
      </c>
      <c r="AF2" s="5" t="s">
        <v>12</v>
      </c>
      <c r="AG2" s="6" t="s">
        <v>13</v>
      </c>
      <c r="AH2" s="7"/>
      <c r="AI2" s="8" t="s">
        <v>13</v>
      </c>
    </row>
    <row r="3" spans="1:35" x14ac:dyDescent="0.25">
      <c r="A3" s="7">
        <v>1</v>
      </c>
      <c r="B3" s="9" t="s">
        <v>153</v>
      </c>
      <c r="C3" s="7" t="s">
        <v>154</v>
      </c>
      <c r="D3" s="13" t="s">
        <v>29</v>
      </c>
      <c r="E3" s="7" t="s">
        <v>75</v>
      </c>
      <c r="F3" s="10"/>
      <c r="G3" s="11"/>
      <c r="H3" s="12"/>
      <c r="I3" s="10">
        <v>6</v>
      </c>
      <c r="J3" s="11">
        <v>24</v>
      </c>
      <c r="K3" s="11">
        <v>24</v>
      </c>
      <c r="L3" s="11" t="s">
        <v>21</v>
      </c>
      <c r="M3" s="1">
        <f>SUM(I3,IF(OR(J3="NS",J3="DQ",J3=""),0,IF(OR(J3="RT",J3="NC",J3="B/O"),3,J3+3)),IF(OR(K3="NS",K3="DQ",K3=""),0,IF(OR(K3="RT",K3="NC",K3="B/O"),3,K3+3)),IF(OR(L3="NS",L3="DQ",L3=""),0,IF(OR(L3="RT",L3="NC",L3="B/O"),3,L3+3)))</f>
        <v>60</v>
      </c>
      <c r="N3" s="10">
        <v>6</v>
      </c>
      <c r="O3" s="11">
        <v>24</v>
      </c>
      <c r="P3" s="11">
        <v>24</v>
      </c>
      <c r="Q3" s="11">
        <v>24</v>
      </c>
      <c r="R3" s="1">
        <f>SUM(N3,IF(OR(O3="NS",O3="DQ",O3=""),0,IF(OR(O3="RT",O3="NC",O3="B/O"),3,O3+3)),IF(OR(P3="NS",P3="DQ",P3=""),0,IF(OR(P3="RT",P3="NC",P3="B/O"),3,P3+3)),IF(OR(Q3="NS",Q3="DQ",Q3=""),0,IF(OR(Q3="RT",Q3="NC",Q3="B/O"),3,Q3+3)))</f>
        <v>87</v>
      </c>
      <c r="S3" s="10">
        <v>6</v>
      </c>
      <c r="T3" s="11">
        <v>24</v>
      </c>
      <c r="U3" s="11">
        <v>24</v>
      </c>
      <c r="V3" s="11">
        <v>24</v>
      </c>
      <c r="W3" s="1">
        <f>SUM(S3,IF(OR(T3="NS",T3="DQ",T3=""),0,IF(OR(T3="RT",T3="NC",T3="B/O"),3,T3+3)),IF(OR(U3="NS",U3="DQ",U3=""),0,IF(OR(U3="RT",U3="NC",U3="B/O"),3,U3+3)),IF(OR(V3="NS",V3="DQ",V3=""),0,IF(OR(V3="RT",V3="NC",V3="B/O"),3,V3+3)))</f>
        <v>87</v>
      </c>
      <c r="X3" s="10">
        <v>6</v>
      </c>
      <c r="Y3" s="11">
        <v>24</v>
      </c>
      <c r="Z3" s="11">
        <v>5</v>
      </c>
      <c r="AA3" s="11" t="s">
        <v>21</v>
      </c>
      <c r="AB3" s="1">
        <f>SUM(X3,IF(OR(Y3="NS",Y3="DQ",Y3=""),0,IF(OR(Y3="RT",Y3="NC",Y3="B/O"),3,Y3+3)),IF(OR(Z3="NS",Z3="DQ",Z3=""),0,IF(OR(Z3="RT",Z3="NC",Z3="B/O"),3,Z3+3)),IF(OR(AA3="NS",AA3="DQ",AA3=""),0,IF(OR(AA3="RT",AA3="NC",AA3="B/O"),3,AA3+3)))</f>
        <v>41</v>
      </c>
      <c r="AC3" s="10">
        <v>6</v>
      </c>
      <c r="AD3" s="11">
        <v>24</v>
      </c>
      <c r="AE3" s="11" t="s">
        <v>21</v>
      </c>
      <c r="AF3" s="11">
        <v>24</v>
      </c>
      <c r="AG3" s="1">
        <f>SUM(AC3,IF(OR(AD3="NS",AD3="DQ",AD3=""),0,IF(OR(AD3="RT",AD3="NC",AD3="B/O"),3,AD3+3)),IF(OR(AE3="NS",AE3="DQ",AE3=""),0,IF(OR(AE3="RT",AE3="NC",AE3="B/O"),3,AE3+3)),IF(OR(AF3="NS",AF3="DQ",AF3=""),0,IF(OR(AF3="RT",AF3="NC",AF3="B/O"),3,AF3+3)))</f>
        <v>60</v>
      </c>
      <c r="AH3" s="7"/>
      <c r="AI3" s="2">
        <f>SUM(H3,M3,R3,W3,AB3,AG3)</f>
        <v>335</v>
      </c>
    </row>
    <row r="4" spans="1:35" x14ac:dyDescent="0.25">
      <c r="A4" s="7">
        <v>2</v>
      </c>
      <c r="B4" s="7">
        <v>53</v>
      </c>
      <c r="C4" s="7" t="s">
        <v>45</v>
      </c>
      <c r="D4" s="13" t="s">
        <v>2</v>
      </c>
      <c r="E4" s="7" t="s">
        <v>31</v>
      </c>
      <c r="F4" s="10"/>
      <c r="G4" s="11"/>
      <c r="H4" s="12"/>
      <c r="I4" s="10">
        <v>3</v>
      </c>
      <c r="J4" s="11">
        <v>15</v>
      </c>
      <c r="K4" s="11">
        <v>15</v>
      </c>
      <c r="L4" s="11">
        <v>15</v>
      </c>
      <c r="M4" s="1">
        <f>SUM(I4,IF(OR(J4="NS",J4="DQ",J4=""),0,IF(OR(J4="RT",J4="NC",J4="B/O"),3,J4+3)),IF(OR(K4="NS",K4="DQ",K4=""),0,IF(OR(K4="RT",K4="NC",K4="B/O"),3,K4+3)),IF(OR(L4="NS",L4="DQ",L4=""),0,IF(OR(L4="RT",L4="NC",L4="B/O"),3,L4+3)))</f>
        <v>57</v>
      </c>
      <c r="N4" s="10">
        <v>3</v>
      </c>
      <c r="O4" s="11">
        <v>12</v>
      </c>
      <c r="P4" s="11">
        <v>9</v>
      </c>
      <c r="Q4" s="11">
        <v>15</v>
      </c>
      <c r="R4" s="1">
        <f>SUM(N4,IF(OR(O4="NS",O4="DQ",O4=""),0,IF(OR(O4="RT",O4="NC",O4="B/O"),3,O4+3)),IF(OR(P4="NS",P4="DQ",P4=""),0,IF(OR(P4="RT",P4="NC",P4="B/O"),3,P4+3)),IF(OR(Q4="NS",Q4="DQ",Q4=""),0,IF(OR(Q4="RT",Q4="NC",Q4="B/O"),3,Q4+3)))</f>
        <v>48</v>
      </c>
      <c r="S4" s="10">
        <v>3</v>
      </c>
      <c r="T4" s="11">
        <v>12</v>
      </c>
      <c r="U4" s="11">
        <v>9</v>
      </c>
      <c r="V4" s="11">
        <v>7</v>
      </c>
      <c r="W4" s="1">
        <f>SUM(S4,IF(OR(T4="NS",T4="DQ",T4=""),0,IF(OR(T4="RT",T4="NC",T4="B/O"),3,T4+3)),IF(OR(U4="NS",U4="DQ",U4=""),0,IF(OR(U4="RT",U4="NC",U4="B/O"),3,U4+3)),IF(OR(V4="NS",V4="DQ",V4=""),0,IF(OR(V4="RT",V4="NC",V4="B/O"),3,V4+3)))</f>
        <v>40</v>
      </c>
      <c r="X4" s="10">
        <v>3</v>
      </c>
      <c r="Y4" s="11">
        <v>12</v>
      </c>
      <c r="Z4" s="11">
        <v>7</v>
      </c>
      <c r="AA4" s="11">
        <v>24</v>
      </c>
      <c r="AB4" s="1">
        <f>SUM(X4,IF(OR(Y4="NS",Y4="DQ",Y4=""),0,IF(OR(Y4="RT",Y4="NC",Y4="B/O"),3,Y4+3)),IF(OR(Z4="NS",Z4="DQ",Z4=""),0,IF(OR(Z4="RT",Z4="NC",Z4="B/O"),3,Z4+3)),IF(OR(AA4="NS",AA4="DQ",AA4=""),0,IF(OR(AA4="RT",AA4="NC",AA4="B/O"),3,AA4+3)))</f>
        <v>55</v>
      </c>
      <c r="AC4" s="10">
        <v>3</v>
      </c>
      <c r="AD4" s="11">
        <v>12</v>
      </c>
      <c r="AE4" s="11">
        <v>19</v>
      </c>
      <c r="AF4" s="11">
        <v>12</v>
      </c>
      <c r="AG4" s="1">
        <f>SUM(AC4,IF(OR(AD4="NS",AD4="DQ",AD4=""),0,IF(OR(AD4="RT",AD4="NC",AD4="B/O"),3,AD4+3)),IF(OR(AE4="NS",AE4="DQ",AE4=""),0,IF(OR(AE4="RT",AE4="NC",AE4="B/O"),3,AE4+3)),IF(OR(AF4="NS",AF4="DQ",AF4=""),0,IF(OR(AF4="RT",AF4="NC",AF4="B/O"),3,AF4+3)))</f>
        <v>55</v>
      </c>
      <c r="AH4" s="7"/>
      <c r="AI4" s="2">
        <f>SUM(H4,M4,R4,W4,AB4,AG4)</f>
        <v>255</v>
      </c>
    </row>
    <row r="5" spans="1:35" x14ac:dyDescent="0.25">
      <c r="A5" s="7">
        <v>3</v>
      </c>
      <c r="B5" s="7">
        <v>52</v>
      </c>
      <c r="C5" s="7" t="s">
        <v>36</v>
      </c>
      <c r="D5" s="13" t="s">
        <v>37</v>
      </c>
      <c r="E5" s="7" t="s">
        <v>38</v>
      </c>
      <c r="F5" s="10">
        <v>19</v>
      </c>
      <c r="G5" s="11" t="s">
        <v>23</v>
      </c>
      <c r="H5" s="12">
        <f>SUM(IF(OR(F5="NS",F5="DQ",F5=""),0,IF(OR(F5="RT",F5="NC",F5="B/O"),3,F5+3)),IF(OR(G5="NS",G5="DQ",G5=""),0,IF(OR(G5="RT",G5="NC",G5="B/O"),3,G5+3)))</f>
        <v>25</v>
      </c>
      <c r="I5" s="10">
        <v>3</v>
      </c>
      <c r="J5" s="11">
        <v>19</v>
      </c>
      <c r="K5" s="11">
        <v>19</v>
      </c>
      <c r="L5" s="11" t="s">
        <v>21</v>
      </c>
      <c r="M5" s="1">
        <f>SUM(I5,IF(OR(J5="NS",J5="DQ",J5=""),0,IF(OR(J5="RT",J5="NC",J5="B/O"),3,J5+3)),IF(OR(K5="NS",K5="DQ",K5=""),0,IF(OR(K5="RT",K5="NC",K5="B/O"),3,K5+3)),IF(OR(L5="NS",L5="DQ",L5=""),0,IF(OR(L5="RT",L5="NC",L5="B/O"),3,L5+3)))</f>
        <v>47</v>
      </c>
      <c r="N5" s="10"/>
      <c r="O5" s="11"/>
      <c r="P5" s="11"/>
      <c r="Q5" s="11"/>
      <c r="R5" s="1"/>
      <c r="S5" s="10">
        <v>3</v>
      </c>
      <c r="T5" s="11">
        <v>15</v>
      </c>
      <c r="U5" s="11">
        <v>19</v>
      </c>
      <c r="V5" s="11">
        <v>15</v>
      </c>
      <c r="W5" s="1">
        <f>SUM(S5,IF(OR(T5="NS",T5="DQ",T5=""),0,IF(OR(T5="RT",T5="NC",T5="B/O"),3,T5+3)),IF(OR(U5="NS",U5="DQ",U5=""),0,IF(OR(U5="RT",U5="NC",U5="B/O"),3,U5+3)),IF(OR(V5="NS",V5="DQ",V5=""),0,IF(OR(V5="RT",V5="NC",V5="B/O"),3,V5+3)))</f>
        <v>61</v>
      </c>
      <c r="X5" s="10">
        <v>3</v>
      </c>
      <c r="Y5" s="11">
        <v>15</v>
      </c>
      <c r="Z5" s="11">
        <v>15</v>
      </c>
      <c r="AA5" s="11" t="s">
        <v>21</v>
      </c>
      <c r="AB5" s="1">
        <f>SUM(X5,IF(OR(Y5="NS",Y5="DQ",Y5=""),0,IF(OR(Y5="RT",Y5="NC",Y5="B/O"),3,Y5+3)),IF(OR(Z5="NS",Z5="DQ",Z5=""),0,IF(OR(Z5="RT",Z5="NC",Z5="B/O"),3,Z5+3)),IF(OR(AA5="NS",AA5="DQ",AA5=""),0,IF(OR(AA5="RT",AA5="NC",AA5="B/O"),3,AA5+3)))</f>
        <v>39</v>
      </c>
      <c r="AC5" s="10">
        <v>4</v>
      </c>
      <c r="AD5" s="11">
        <v>19</v>
      </c>
      <c r="AE5" s="11">
        <v>15</v>
      </c>
      <c r="AF5" s="11">
        <v>15</v>
      </c>
      <c r="AG5" s="1">
        <f>SUM(AC5,IF(OR(AD5="NS",AD5="DQ",AD5=""),0,IF(OR(AD5="RT",AD5="NC",AD5="B/O"),3,AD5+3)),IF(OR(AE5="NS",AE5="DQ",AE5=""),0,IF(OR(AE5="RT",AE5="NC",AE5="B/O"),3,AE5+3)),IF(OR(AF5="NS",AF5="DQ",AF5=""),0,IF(OR(AF5="RT",AF5="NC",AF5="B/O"),3,AF5+3)))</f>
        <v>62</v>
      </c>
      <c r="AH5" s="7"/>
      <c r="AI5" s="2">
        <f>SUM(H5,M5,R5,W5,AB5,AG5)</f>
        <v>234</v>
      </c>
    </row>
    <row r="6" spans="1:35" x14ac:dyDescent="0.25">
      <c r="A6" s="7">
        <v>4</v>
      </c>
      <c r="B6" s="9">
        <v>30</v>
      </c>
      <c r="C6" s="7" t="s">
        <v>16</v>
      </c>
      <c r="D6" s="7" t="s">
        <v>17</v>
      </c>
      <c r="E6" s="7" t="s">
        <v>18</v>
      </c>
      <c r="F6" s="10">
        <v>15</v>
      </c>
      <c r="G6" s="11">
        <v>19</v>
      </c>
      <c r="H6" s="12">
        <f>SUM(IF(OR(F6="NS",F6="DQ",F6=""),0,IF(OR(F6="RT",F6="NC",F6="B/O"),3,F6+3)),IF(OR(G6="NS",G6="DQ",G6=""),0,IF(OR(G6="RT",G6="NC",G6="B/O"),3,G6+3)))</f>
        <v>40</v>
      </c>
      <c r="I6" s="10">
        <v>4</v>
      </c>
      <c r="J6" s="11">
        <v>5</v>
      </c>
      <c r="K6" s="11">
        <v>9</v>
      </c>
      <c r="L6" s="11">
        <v>24</v>
      </c>
      <c r="M6" s="1">
        <f>SUM(I6,IF(OR(J6="NS",J6="DQ",J6=""),0,IF(OR(J6="RT",J6="NC",J6="B/O"),3,J6+3)),IF(OR(K6="NS",K6="DQ",K6=""),0,IF(OR(K6="RT",K6="NC",K6="B/O"),3,K6+3)),IF(OR(L6="NS",L6="DQ",L6=""),0,IF(OR(L6="RT",L6="NC",L6="B/O"),3,L6+3)))</f>
        <v>51</v>
      </c>
      <c r="N6" s="10">
        <v>3</v>
      </c>
      <c r="O6" s="11">
        <v>9</v>
      </c>
      <c r="P6" s="11">
        <v>7</v>
      </c>
      <c r="Q6" s="11">
        <v>9</v>
      </c>
      <c r="R6" s="1">
        <f>SUM(N6,IF(OR(O6="NS",O6="DQ",O6=""),0,IF(OR(O6="RT",O6="NC",O6="B/O"),3,O6+3)),IF(OR(P6="NS",P6="DQ",P6=""),0,IF(OR(P6="RT",P6="NC",P6="B/O"),3,P6+3)),IF(OR(Q6="NS",Q6="DQ",Q6=""),0,IF(OR(Q6="RT",Q6="NC",Q6="B/O"),3,Q6+3)))</f>
        <v>37</v>
      </c>
      <c r="S6" s="10">
        <v>3</v>
      </c>
      <c r="T6" s="11">
        <v>9</v>
      </c>
      <c r="U6" s="11">
        <v>12</v>
      </c>
      <c r="V6" s="11">
        <v>12</v>
      </c>
      <c r="W6" s="1">
        <f>SUM(S6,IF(OR(T6="NS",T6="DQ",T6=""),0,IF(OR(T6="RT",T6="NC",T6="B/O"),3,T6+3)),IF(OR(U6="NS",U6="DQ",U6=""),0,IF(OR(U6="RT",U6="NC",U6="B/O"),3,U6+3)),IF(OR(V6="NS",V6="DQ",V6=""),0,IF(OR(V6="RT",V6="NC",V6="B/O"),3,V6+3)))</f>
        <v>45</v>
      </c>
      <c r="X6" s="10">
        <v>3</v>
      </c>
      <c r="Y6" s="11">
        <v>9</v>
      </c>
      <c r="Z6" s="11">
        <v>12</v>
      </c>
      <c r="AA6" s="11">
        <v>19</v>
      </c>
      <c r="AB6" s="1">
        <f>SUM(X6,IF(OR(Y6="NS",Y6="DQ",Y6=""),0,IF(OR(Y6="RT",Y6="NC",Y6="B/O"),3,Y6+3)),IF(OR(Z6="NS",Z6="DQ",Z6=""),0,IF(OR(Z6="RT",Z6="NC",Z6="B/O"),3,Z6+3)),IF(OR(AA6="NS",AA6="DQ",AA6=""),0,IF(OR(AA6="RT",AA6="NC",AA6="B/O"),3,AA6+3)))</f>
        <v>52</v>
      </c>
      <c r="AC6" s="10" t="s">
        <v>323</v>
      </c>
      <c r="AD6" s="11" t="s">
        <v>21</v>
      </c>
      <c r="AE6" s="11" t="s">
        <v>21</v>
      </c>
      <c r="AF6" s="11" t="s">
        <v>21</v>
      </c>
      <c r="AG6" s="1">
        <f>SUM(AC6,IF(OR(AD6="NS",AD6="DQ",AD6=""),0,IF(OR(AD6="RT",AD6="NC",AD6="B/O"),3,AD6+3)),IF(OR(AE6="NS",AE6="DQ",AE6=""),0,IF(OR(AE6="RT",AE6="NC",AE6="B/O"),3,AE6+3)),IF(OR(AF6="NS",AF6="DQ",AF6=""),0,IF(OR(AF6="RT",AF6="NC",AF6="B/O"),3,AF6+3)))</f>
        <v>0</v>
      </c>
      <c r="AH6" s="7"/>
      <c r="AI6" s="2">
        <f>SUM(H6,M6,R6,W6,AB6,AG6)</f>
        <v>225</v>
      </c>
    </row>
    <row r="7" spans="1:35" ht="23" x14ac:dyDescent="0.25">
      <c r="A7" s="7">
        <v>5</v>
      </c>
      <c r="B7" s="7">
        <v>167</v>
      </c>
      <c r="C7" s="7" t="s">
        <v>157</v>
      </c>
      <c r="D7" s="13" t="s">
        <v>135</v>
      </c>
      <c r="E7" s="7" t="s">
        <v>20</v>
      </c>
      <c r="F7" s="10"/>
      <c r="G7" s="11"/>
      <c r="H7" s="12"/>
      <c r="I7" s="10">
        <v>3</v>
      </c>
      <c r="J7" s="11">
        <v>9</v>
      </c>
      <c r="K7" s="11">
        <v>7</v>
      </c>
      <c r="L7" s="11">
        <v>12</v>
      </c>
      <c r="M7" s="1">
        <f>SUM(I7,IF(OR(J7="NS",J7="DQ",J7=""),0,IF(OR(J7="RT",J7="NC",J7="B/O"),3,J7+3)),IF(OR(K7="NS",K7="DQ",K7=""),0,IF(OR(K7="RT",K7="NC",K7="B/O"),3,K7+3)),IF(OR(L7="NS",L7="DQ",L7=""),0,IF(OR(L7="RT",L7="NC",L7="B/O"),3,L7+3)))</f>
        <v>40</v>
      </c>
      <c r="N7" s="10">
        <v>3</v>
      </c>
      <c r="O7" s="11">
        <v>15</v>
      </c>
      <c r="P7" s="11">
        <v>12</v>
      </c>
      <c r="Q7" s="11">
        <v>7</v>
      </c>
      <c r="R7" s="1">
        <f>SUM(N7,IF(OR(O7="NS",O7="DQ",O7=""),0,IF(OR(O7="RT",O7="NC",O7="B/O"),3,O7+3)),IF(OR(P7="NS",P7="DQ",P7=""),0,IF(OR(P7="RT",P7="NC",P7="B/O"),3,P7+3)),IF(OR(Q7="NS",Q7="DQ",Q7=""),0,IF(OR(Q7="RT",Q7="NC",Q7="B/O"),3,Q7+3)))</f>
        <v>46</v>
      </c>
      <c r="S7" s="10">
        <v>4</v>
      </c>
      <c r="T7" s="11">
        <v>19</v>
      </c>
      <c r="U7" s="11">
        <v>15</v>
      </c>
      <c r="V7" s="11">
        <v>19</v>
      </c>
      <c r="W7" s="1">
        <f>SUM(S7,IF(OR(T7="NS",T7="DQ",T7=""),0,IF(OR(T7="RT",T7="NC",T7="B/O"),3,T7+3)),IF(OR(U7="NS",U7="DQ",U7=""),0,IF(OR(U7="RT",U7="NC",U7="B/O"),3,U7+3)),IF(OR(V7="NS",V7="DQ",V7=""),0,IF(OR(V7="RT",V7="NC",V7="B/O"),3,V7+3)))</f>
        <v>66</v>
      </c>
      <c r="X7" s="10">
        <v>4</v>
      </c>
      <c r="Y7" s="11">
        <v>19</v>
      </c>
      <c r="Z7" s="11">
        <v>19</v>
      </c>
      <c r="AA7" s="11">
        <v>15</v>
      </c>
      <c r="AB7" s="1">
        <f>SUM(X7,IF(OR(Y7="NS",Y7="DQ",Y7=""),0,IF(OR(Y7="RT",Y7="NC",Y7="B/O"),3,Y7+3)),IF(OR(Z7="NS",Z7="DQ",Z7=""),0,IF(OR(Z7="RT",Z7="NC",Z7="B/O"),3,Z7+3)),IF(OR(AA7="NS",AA7="DQ",AA7=""),0,IF(OR(AA7="RT",AA7="NC",AA7="B/O"),3,AA7+3)))</f>
        <v>66</v>
      </c>
      <c r="AC7" s="10"/>
      <c r="AD7" s="11"/>
      <c r="AE7" s="11"/>
      <c r="AF7" s="11"/>
      <c r="AG7" s="1"/>
      <c r="AH7" s="7"/>
      <c r="AI7" s="2">
        <f>SUM(H7,M7,R7,W7,AB7,AG7)</f>
        <v>218</v>
      </c>
    </row>
    <row r="8" spans="1:35" ht="23" x14ac:dyDescent="0.25">
      <c r="A8" s="7">
        <v>6</v>
      </c>
      <c r="B8" s="7">
        <v>184</v>
      </c>
      <c r="C8" s="7" t="s">
        <v>132</v>
      </c>
      <c r="D8" s="13" t="s">
        <v>39</v>
      </c>
      <c r="E8" s="13" t="s">
        <v>158</v>
      </c>
      <c r="F8" s="18" t="s">
        <v>21</v>
      </c>
      <c r="G8" s="19" t="s">
        <v>21</v>
      </c>
      <c r="H8" s="12">
        <f>SUM(IF(OR(F8="NS",F8="DQ",F8=""),0,IF(OR(F8="RT",F8="NC",F8="B/O"),3,F8+3)),IF(OR(G8="NS",G8="DQ",G8=""),0,IF(OR(G8="RT",G8="NC",G8="B/O"),3,G8+3)))</f>
        <v>0</v>
      </c>
      <c r="I8" s="16">
        <v>3</v>
      </c>
      <c r="J8" s="17">
        <v>12</v>
      </c>
      <c r="K8" s="17">
        <v>12</v>
      </c>
      <c r="L8" s="17">
        <v>19</v>
      </c>
      <c r="M8" s="21">
        <f>SUM(I8,IF(OR(J8="NS",J8="DQ",J8=""),0,IF(OR(J8="RT",J8="NC",J8="B/O"),3,J8+3)),IF(OR(K8="NS",K8="DQ",K8=""),0,IF(OR(K8="RT",K8="NC",K8="B/O"),3,K8+3)),IF(OR(L8="NS",L8="DQ",L8=""),0,IF(OR(L8="RT",L8="NC",L8="B/O"),3,L8+3)))</f>
        <v>55</v>
      </c>
      <c r="N8" s="16">
        <v>3</v>
      </c>
      <c r="O8" s="17">
        <v>19</v>
      </c>
      <c r="P8" s="17">
        <v>15</v>
      </c>
      <c r="Q8" s="17">
        <v>12</v>
      </c>
      <c r="R8" s="21">
        <f>SUM(N8,IF(OR(O8="NS",O8="DQ",O8=""),0,IF(OR(O8="RT",O8="NC",O8="B/O"),3,O8+3)),IF(OR(P8="NS",P8="DQ",P8=""),0,IF(OR(P8="RT",P8="NC",P8="B/O"),3,P8+3)),IF(OR(Q8="NS",Q8="DQ",Q8=""),0,IF(OR(Q8="RT",Q8="NC",Q8="B/O"),3,Q8+3)))</f>
        <v>58</v>
      </c>
      <c r="S8" s="10">
        <v>3</v>
      </c>
      <c r="T8" s="11" t="s">
        <v>23</v>
      </c>
      <c r="U8" s="11" t="s">
        <v>23</v>
      </c>
      <c r="V8" s="11">
        <v>9</v>
      </c>
      <c r="W8" s="1">
        <f>SUM(S8,IF(OR(T8="NS",T8="DQ",T8=""),0,IF(OR(T8="RT",T8="NC",T8="B/O"),3,T8+3)),IF(OR(U8="NS",U8="DQ",U8=""),0,IF(OR(U8="RT",U8="NC",U8="B/O"),3,U8+3)),IF(OR(V8="NS",V8="DQ",V8=""),0,IF(OR(V8="RT",V8="NC",V8="B/O"),3,V8+3)))</f>
        <v>21</v>
      </c>
      <c r="X8" s="10" t="s">
        <v>323</v>
      </c>
      <c r="Y8" s="11" t="s">
        <v>21</v>
      </c>
      <c r="Z8" s="11" t="s">
        <v>21</v>
      </c>
      <c r="AA8" s="11" t="s">
        <v>21</v>
      </c>
      <c r="AB8" s="1">
        <f>SUM(X8,IF(OR(Y8="NS",Y8="DQ",Y8=""),0,IF(OR(Y8="RT",Y8="NC",Y8="B/O"),3,Y8+3)),IF(OR(Z8="NS",Z8="DQ",Z8=""),0,IF(OR(Z8="RT",Z8="NC",Z8="B/O"),3,Z8+3)),IF(OR(AA8="NS",AA8="DQ",AA8=""),0,IF(OR(AA8="RT",AA8="NC",AA8="B/O"),3,AA8+3)))</f>
        <v>0</v>
      </c>
      <c r="AC8" s="10"/>
      <c r="AD8" s="11"/>
      <c r="AE8" s="11"/>
      <c r="AF8" s="11"/>
      <c r="AG8" s="1"/>
      <c r="AH8" s="7"/>
      <c r="AI8" s="2">
        <f>SUM(H8,M8,R8,W8,AB8,AG8)</f>
        <v>134</v>
      </c>
    </row>
    <row r="9" spans="1:35" ht="23" x14ac:dyDescent="0.25">
      <c r="A9" s="7">
        <v>7</v>
      </c>
      <c r="B9" s="7">
        <v>25</v>
      </c>
      <c r="C9" s="7" t="s">
        <v>210</v>
      </c>
      <c r="D9" s="13" t="s">
        <v>211</v>
      </c>
      <c r="E9" s="7" t="s">
        <v>20</v>
      </c>
      <c r="F9" s="10"/>
      <c r="G9" s="11"/>
      <c r="H9" s="12"/>
      <c r="I9" s="10"/>
      <c r="J9" s="11"/>
      <c r="K9" s="11"/>
      <c r="L9" s="11"/>
      <c r="M9" s="1"/>
      <c r="N9" s="10">
        <v>4</v>
      </c>
      <c r="O9" s="11" t="s">
        <v>21</v>
      </c>
      <c r="P9" s="11">
        <v>19</v>
      </c>
      <c r="Q9" s="11">
        <v>19</v>
      </c>
      <c r="R9" s="1">
        <f>SUM(N9,IF(OR(O9="NS",O9="DQ",O9=""),0,IF(OR(O9="RT",O9="NC",O9="B/O"),3,O9+3)),IF(OR(P9="NS",P9="DQ",P9=""),0,IF(OR(P9="RT",P9="NC",P9="B/O"),3,P9+3)),IF(OR(Q9="NS",Q9="DQ",Q9=""),0,IF(OR(Q9="RT",Q9="NC",Q9="B/O"),3,Q9+3)))</f>
        <v>48</v>
      </c>
      <c r="S9" s="10"/>
      <c r="T9" s="11"/>
      <c r="U9" s="11"/>
      <c r="V9" s="11"/>
      <c r="W9" s="1"/>
      <c r="X9" s="10"/>
      <c r="Y9" s="11"/>
      <c r="Z9" s="11">
        <v>24</v>
      </c>
      <c r="AA9" s="11" t="s">
        <v>21</v>
      </c>
      <c r="AB9" s="1">
        <f>SUM(X9,IF(OR(Y9="NS",Y9="DQ",Y9=""),0,IF(OR(Y9="RT",Y9="NC",Y9="B/O"),3,Y9+3)),IF(OR(Z9="NS",Z9="DQ",Z9=""),0,IF(OR(Z9="RT",Z9="NC",Z9="B/O"),3,Z9+3)),IF(OR(AA9="NS",AA9="DQ",AA9=""),0,IF(OR(AA9="RT",AA9="NC",AA9="B/O"),3,AA9+3)))</f>
        <v>27</v>
      </c>
      <c r="AC9" s="10"/>
      <c r="AD9" s="11"/>
      <c r="AE9" s="11"/>
      <c r="AF9" s="11"/>
      <c r="AG9" s="1"/>
      <c r="AH9" s="7"/>
      <c r="AI9" s="2">
        <f>SUM(H9,M9,R9,W9,AB9,AG9)</f>
        <v>75</v>
      </c>
    </row>
    <row r="10" spans="1:35" x14ac:dyDescent="0.25">
      <c r="A10" s="7">
        <v>8</v>
      </c>
      <c r="B10" s="7">
        <v>125</v>
      </c>
      <c r="C10" s="7" t="s">
        <v>35</v>
      </c>
      <c r="D10" s="13" t="s">
        <v>1</v>
      </c>
      <c r="E10" s="7" t="s">
        <v>20</v>
      </c>
      <c r="F10" s="10">
        <v>24</v>
      </c>
      <c r="G10" s="11">
        <v>24</v>
      </c>
      <c r="H10" s="12">
        <f>SUM(IF(OR(F10="NS",F10="DQ",F10=""),0,IF(OR(F10="RT",F10="NC",F10="B/O"),3,F10+3)),IF(OR(G10="NS",G10="DQ",G10=""),0,IF(OR(G10="RT",G10="NC",G10="B/O"),3,G10+3)))</f>
        <v>54</v>
      </c>
      <c r="I10" s="10"/>
      <c r="J10" s="11"/>
      <c r="K10" s="11"/>
      <c r="L10" s="11"/>
      <c r="M10" s="1"/>
      <c r="N10" s="10"/>
      <c r="O10" s="11"/>
      <c r="P10" s="11"/>
      <c r="Q10" s="11"/>
      <c r="R10" s="1"/>
      <c r="S10" s="10"/>
      <c r="T10" s="11"/>
      <c r="U10" s="11"/>
      <c r="V10" s="11"/>
      <c r="W10" s="1"/>
      <c r="X10" s="10"/>
      <c r="Y10" s="11"/>
      <c r="Z10" s="11"/>
      <c r="AA10" s="11"/>
      <c r="AB10" s="1"/>
      <c r="AC10" s="10"/>
      <c r="AD10" s="11"/>
      <c r="AE10" s="11"/>
      <c r="AF10" s="11"/>
      <c r="AG10" s="1"/>
      <c r="AH10" s="7"/>
      <c r="AI10" s="2">
        <f>SUM(H10,M10,R10,W10,AB10,AG10)</f>
        <v>54</v>
      </c>
    </row>
    <row r="11" spans="1:35" x14ac:dyDescent="0.25">
      <c r="A11" s="7">
        <v>9</v>
      </c>
      <c r="B11" s="7">
        <v>62</v>
      </c>
      <c r="C11" s="7" t="s">
        <v>155</v>
      </c>
      <c r="D11" s="13" t="s">
        <v>3</v>
      </c>
      <c r="E11" s="7" t="s">
        <v>156</v>
      </c>
      <c r="F11" s="10"/>
      <c r="G11" s="11"/>
      <c r="H11" s="12"/>
      <c r="I11" s="10">
        <v>3</v>
      </c>
      <c r="J11" s="11">
        <v>7</v>
      </c>
      <c r="K11" s="11">
        <v>5</v>
      </c>
      <c r="L11" s="11" t="s">
        <v>21</v>
      </c>
      <c r="M11" s="1">
        <f>SUM(I11,IF(OR(J11="NS",J11="DQ",J11=""),0,IF(OR(J11="RT",J11="NC",J11="B/O"),3,J11+3)),IF(OR(K11="NS",K11="DQ",K11=""),0,IF(OR(K11="RT",K11="NC",K11="B/O"),3,K11+3)),IF(OR(L11="NS",L11="DQ",L11=""),0,IF(OR(L11="RT",L11="NC",L11="B/O"),3,L11+3)))</f>
        <v>21</v>
      </c>
      <c r="N11" s="10"/>
      <c r="O11" s="11"/>
      <c r="P11" s="11"/>
      <c r="Q11" s="11"/>
      <c r="R11" s="1"/>
      <c r="S11" s="10"/>
      <c r="T11" s="11"/>
      <c r="U11" s="11"/>
      <c r="V11" s="11"/>
      <c r="W11" s="1"/>
      <c r="X11" s="10">
        <v>3</v>
      </c>
      <c r="Y11" s="11">
        <v>7</v>
      </c>
      <c r="Z11" s="11">
        <v>9</v>
      </c>
      <c r="AA11" s="11" t="s">
        <v>21</v>
      </c>
      <c r="AB11" s="1">
        <f>SUM(X11,IF(OR(Y11="NS",Y11="DQ",Y11=""),0,IF(OR(Y11="RT",Y11="NC",Y11="B/O"),3,Y11+3)),IF(OR(Z11="NS",Z11="DQ",Z11=""),0,IF(OR(Z11="RT",Z11="NC",Z11="B/O"),3,Z11+3)),IF(OR(AA11="NS",AA11="DQ",AA11=""),0,IF(OR(AA11="RT",AA11="NC",AA11="B/O"),3,AA11+3)))</f>
        <v>25</v>
      </c>
      <c r="AC11" s="10"/>
      <c r="AD11" s="11"/>
      <c r="AE11" s="11"/>
      <c r="AF11" s="11"/>
      <c r="AG11" s="1"/>
      <c r="AH11" s="7"/>
      <c r="AI11" s="2">
        <f>SUM(H11,M11,R11,W11,AB11,AG11)</f>
        <v>46</v>
      </c>
    </row>
    <row r="12" spans="1:35" x14ac:dyDescent="0.25">
      <c r="A12" s="7">
        <v>10</v>
      </c>
      <c r="B12" s="7">
        <v>10</v>
      </c>
      <c r="C12" s="7" t="s">
        <v>259</v>
      </c>
      <c r="D12" s="13" t="s">
        <v>1</v>
      </c>
      <c r="E12" s="7" t="s">
        <v>260</v>
      </c>
      <c r="F12" s="10"/>
      <c r="G12" s="11"/>
      <c r="H12" s="12"/>
      <c r="I12" s="10"/>
      <c r="J12" s="11"/>
      <c r="K12" s="11"/>
      <c r="L12" s="11"/>
      <c r="M12" s="25"/>
      <c r="N12" s="10"/>
      <c r="O12" s="11"/>
      <c r="P12" s="11"/>
      <c r="Q12" s="11"/>
      <c r="R12" s="25"/>
      <c r="S12" s="10"/>
      <c r="T12" s="11"/>
      <c r="U12" s="11"/>
      <c r="V12" s="11"/>
      <c r="W12" s="25"/>
      <c r="X12" s="10">
        <v>3</v>
      </c>
      <c r="Y12" s="11" t="s">
        <v>23</v>
      </c>
      <c r="Z12" s="11">
        <v>4</v>
      </c>
      <c r="AA12" s="11" t="s">
        <v>21</v>
      </c>
      <c r="AB12" s="25">
        <f>SUM(X12,IF(OR(Y12="NS",Y12="DQ",Y12=""),0,IF(OR(Y12="RT",Y12="NC",Y12="B/O"),3,Y12+3)),IF(OR(Z12="NS",Z12="DQ",Z12=""),0,IF(OR(Z12="RT",Z12="NC",Z12="B/O"),3,Z12+3)),IF(OR(AA12="NS",AA12="DQ",AA12=""),0,IF(OR(AA12="RT",AA12="NC",AA12="B/O"),3,AA12+3)))</f>
        <v>13</v>
      </c>
      <c r="AC12" s="10"/>
      <c r="AD12" s="11"/>
      <c r="AE12" s="11"/>
      <c r="AF12" s="11"/>
      <c r="AG12" s="25"/>
      <c r="AH12" s="7"/>
      <c r="AI12" s="2">
        <f>SUM(H12,M12,R12,W12,AB12,AG12)</f>
        <v>13</v>
      </c>
    </row>
    <row r="13" spans="1:35" ht="23" x14ac:dyDescent="0.25">
      <c r="A13" s="7">
        <v>11</v>
      </c>
      <c r="B13" s="7">
        <v>61</v>
      </c>
      <c r="C13" s="13" t="s">
        <v>268</v>
      </c>
      <c r="D13" s="13" t="s">
        <v>269</v>
      </c>
      <c r="E13" s="7" t="s">
        <v>270</v>
      </c>
      <c r="F13" s="10"/>
      <c r="G13" s="11"/>
      <c r="H13" s="12"/>
      <c r="I13" s="10"/>
      <c r="J13" s="11"/>
      <c r="K13" s="11"/>
      <c r="L13" s="11"/>
      <c r="M13" s="25"/>
      <c r="N13" s="10"/>
      <c r="O13" s="11"/>
      <c r="P13" s="11"/>
      <c r="Q13" s="11"/>
      <c r="R13" s="25"/>
      <c r="S13" s="10"/>
      <c r="T13" s="11"/>
      <c r="U13" s="11"/>
      <c r="V13" s="11"/>
      <c r="W13" s="25"/>
      <c r="X13" s="10">
        <v>3</v>
      </c>
      <c r="Y13" s="11" t="s">
        <v>21</v>
      </c>
      <c r="Z13" s="11" t="s">
        <v>21</v>
      </c>
      <c r="AA13" s="11" t="s">
        <v>21</v>
      </c>
      <c r="AB13" s="25">
        <f>SUM(X13,IF(OR(Y13="NS",Y13="DQ",Y13=""),0,IF(OR(Y13="RT",Y13="NC",Y13="B/O"),3,Y13+3)),IF(OR(Z13="NS",Z13="DQ",Z13=""),0,IF(OR(Z13="RT",Z13="NC",Z13="B/O"),3,Z13+3)),IF(OR(AA13="NS",AA13="DQ",AA13=""),0,IF(OR(AA13="RT",AA13="NC",AA13="B/O"),3,AA13+3)))</f>
        <v>3</v>
      </c>
      <c r="AC13" s="10"/>
      <c r="AD13" s="11"/>
      <c r="AE13" s="11"/>
      <c r="AF13" s="11"/>
      <c r="AG13" s="25"/>
      <c r="AH13" s="7"/>
      <c r="AI13" s="2">
        <f>SUM(H13,M13,R13,W13,AB13,AG13)</f>
        <v>3</v>
      </c>
    </row>
    <row r="14" spans="1:35" x14ac:dyDescent="0.25">
      <c r="A14" s="7"/>
      <c r="B14" s="38" t="s">
        <v>72</v>
      </c>
      <c r="C14" s="38"/>
      <c r="D14" s="38"/>
      <c r="E14" s="38"/>
      <c r="F14" s="11"/>
      <c r="G14" s="11"/>
      <c r="H14" s="28"/>
      <c r="I14" s="11"/>
      <c r="J14" s="11"/>
      <c r="K14" s="11"/>
      <c r="L14" s="11"/>
      <c r="M14" s="27"/>
      <c r="N14" s="11"/>
      <c r="O14" s="11"/>
      <c r="P14" s="11"/>
      <c r="Q14" s="11"/>
      <c r="R14" s="27"/>
      <c r="S14" s="11"/>
      <c r="T14" s="11"/>
      <c r="U14" s="11"/>
      <c r="V14" s="11"/>
      <c r="W14" s="27"/>
      <c r="X14" s="11"/>
      <c r="Y14" s="11"/>
      <c r="Z14" s="11"/>
      <c r="AA14" s="11"/>
      <c r="AB14" s="27"/>
      <c r="AC14" s="11"/>
      <c r="AD14" s="11"/>
      <c r="AE14" s="11"/>
      <c r="AF14" s="11"/>
      <c r="AG14" s="27"/>
      <c r="AH14" s="7"/>
      <c r="AI14" s="28"/>
    </row>
    <row r="15" spans="1:35" x14ac:dyDescent="0.25">
      <c r="A15" s="7"/>
      <c r="B15" s="7">
        <v>711</v>
      </c>
      <c r="C15" s="13" t="s">
        <v>334</v>
      </c>
      <c r="D15" s="13" t="s">
        <v>3</v>
      </c>
      <c r="E15" s="7" t="s">
        <v>20</v>
      </c>
      <c r="F15" s="11"/>
      <c r="G15" s="11"/>
      <c r="H15" s="28"/>
      <c r="I15" s="11"/>
      <c r="J15" s="11"/>
      <c r="K15" s="11"/>
      <c r="L15" s="11"/>
      <c r="M15" s="27"/>
      <c r="N15" s="11"/>
      <c r="O15" s="11"/>
      <c r="P15" s="11"/>
      <c r="Q15" s="11"/>
      <c r="R15" s="27"/>
      <c r="S15" s="11"/>
      <c r="T15" s="11"/>
      <c r="U15" s="11"/>
      <c r="V15" s="11"/>
      <c r="W15" s="27"/>
      <c r="X15" s="11"/>
      <c r="Y15" s="11"/>
      <c r="Z15" s="11"/>
      <c r="AA15" s="11"/>
      <c r="AB15" s="27"/>
      <c r="AC15" s="11" t="s">
        <v>138</v>
      </c>
      <c r="AD15" s="11" t="s">
        <v>138</v>
      </c>
      <c r="AE15" s="11" t="s">
        <v>138</v>
      </c>
      <c r="AF15" s="11" t="s">
        <v>138</v>
      </c>
      <c r="AG15" s="27"/>
      <c r="AH15" s="7"/>
      <c r="AI15" s="28"/>
    </row>
    <row r="17" spans="1:35" x14ac:dyDescent="0.25">
      <c r="A17" s="37" t="s">
        <v>50</v>
      </c>
      <c r="B17" s="37"/>
      <c r="C17" s="37"/>
      <c r="D17" s="37"/>
      <c r="E17" s="37"/>
      <c r="F17" s="34" t="s">
        <v>4</v>
      </c>
      <c r="G17" s="35"/>
      <c r="H17" s="36"/>
      <c r="I17" s="34" t="s">
        <v>1</v>
      </c>
      <c r="J17" s="35"/>
      <c r="K17" s="35"/>
      <c r="L17" s="35"/>
      <c r="M17" s="36"/>
      <c r="N17" s="34" t="s">
        <v>137</v>
      </c>
      <c r="O17" s="35"/>
      <c r="P17" s="35"/>
      <c r="Q17" s="35"/>
      <c r="R17" s="36"/>
      <c r="S17" s="34" t="s">
        <v>2</v>
      </c>
      <c r="T17" s="35"/>
      <c r="U17" s="35"/>
      <c r="V17" s="35"/>
      <c r="W17" s="36"/>
      <c r="X17" s="34" t="s">
        <v>1</v>
      </c>
      <c r="Y17" s="35"/>
      <c r="Z17" s="35"/>
      <c r="AA17" s="35"/>
      <c r="AB17" s="36"/>
      <c r="AC17" s="34" t="s">
        <v>33</v>
      </c>
      <c r="AD17" s="35"/>
      <c r="AE17" s="35"/>
      <c r="AF17" s="35"/>
      <c r="AG17" s="36"/>
      <c r="AH17" s="1" t="s">
        <v>5</v>
      </c>
      <c r="AI17" s="2"/>
    </row>
    <row r="18" spans="1:35" x14ac:dyDescent="0.25">
      <c r="A18" s="3" t="s">
        <v>6</v>
      </c>
      <c r="B18" s="3" t="s">
        <v>7</v>
      </c>
      <c r="C18" s="3" t="s">
        <v>8</v>
      </c>
      <c r="D18" s="3" t="s">
        <v>9</v>
      </c>
      <c r="E18" s="3" t="s">
        <v>10</v>
      </c>
      <c r="F18" s="4" t="s">
        <v>11</v>
      </c>
      <c r="G18" s="5" t="s">
        <v>12</v>
      </c>
      <c r="H18" s="6" t="s">
        <v>13</v>
      </c>
      <c r="I18" s="4" t="s">
        <v>14</v>
      </c>
      <c r="J18" s="5" t="s">
        <v>15</v>
      </c>
      <c r="K18" s="5" t="s">
        <v>11</v>
      </c>
      <c r="L18" s="5" t="s">
        <v>12</v>
      </c>
      <c r="M18" s="6" t="s">
        <v>13</v>
      </c>
      <c r="N18" s="4" t="s">
        <v>14</v>
      </c>
      <c r="O18" s="5" t="s">
        <v>15</v>
      </c>
      <c r="P18" s="5" t="s">
        <v>11</v>
      </c>
      <c r="Q18" s="5" t="s">
        <v>12</v>
      </c>
      <c r="R18" s="6" t="s">
        <v>13</v>
      </c>
      <c r="S18" s="4" t="s">
        <v>14</v>
      </c>
      <c r="T18" s="5" t="s">
        <v>15</v>
      </c>
      <c r="U18" s="5" t="s">
        <v>11</v>
      </c>
      <c r="V18" s="5" t="s">
        <v>12</v>
      </c>
      <c r="W18" s="6" t="s">
        <v>13</v>
      </c>
      <c r="X18" s="4" t="s">
        <v>14</v>
      </c>
      <c r="Y18" s="5" t="s">
        <v>15</v>
      </c>
      <c r="Z18" s="5" t="s">
        <v>11</v>
      </c>
      <c r="AA18" s="5" t="s">
        <v>12</v>
      </c>
      <c r="AB18" s="6" t="s">
        <v>13</v>
      </c>
      <c r="AC18" s="4" t="s">
        <v>14</v>
      </c>
      <c r="AD18" s="5" t="s">
        <v>15</v>
      </c>
      <c r="AE18" s="5" t="s">
        <v>11</v>
      </c>
      <c r="AF18" s="5" t="s">
        <v>12</v>
      </c>
      <c r="AG18" s="6" t="s">
        <v>13</v>
      </c>
      <c r="AH18" s="7"/>
      <c r="AI18" s="8" t="s">
        <v>13</v>
      </c>
    </row>
    <row r="19" spans="1:35" x14ac:dyDescent="0.25">
      <c r="A19" s="7">
        <v>1</v>
      </c>
      <c r="B19" s="7">
        <v>32</v>
      </c>
      <c r="C19" s="7" t="s">
        <v>41</v>
      </c>
      <c r="D19" s="13" t="s">
        <v>1</v>
      </c>
      <c r="E19" s="7" t="s">
        <v>42</v>
      </c>
      <c r="F19" s="10">
        <v>19</v>
      </c>
      <c r="G19" s="11">
        <v>15</v>
      </c>
      <c r="H19" s="12">
        <f>SUM(IF(OR(F19="NS",F19="DQ",F19=""),0,IF(OR(F19="RT",F19="NC",F19="B/O"),3,F19+3)),IF(OR(G19="NS",G19="DQ",G19=""),0,IF(OR(G19="RT",G19="NC",G19="B/O"),3,G19+3)))</f>
        <v>40</v>
      </c>
      <c r="I19" s="10">
        <v>3</v>
      </c>
      <c r="J19" s="11">
        <v>15</v>
      </c>
      <c r="K19" s="11">
        <v>19</v>
      </c>
      <c r="L19" s="11">
        <v>24</v>
      </c>
      <c r="M19" s="1">
        <f>SUM(I19,IF(OR(J19="NS",J19="DQ",J19=""),0,IF(OR(J19="RT",J19="NC",J19="B/O"),3,J19+3)),IF(OR(K19="NS",K19="DQ",K19=""),0,IF(OR(K19="RT",K19="NC",K19="B/O"),3,K19+3)),IF(OR(L19="NS",L19="DQ",L19=""),0,IF(OR(L19="RT",L19="NC",L19="B/O"),3,L19+3)))</f>
        <v>70</v>
      </c>
      <c r="N19" s="10"/>
      <c r="O19" s="11"/>
      <c r="P19" s="11"/>
      <c r="Q19" s="11"/>
      <c r="R19" s="1"/>
      <c r="S19" s="10"/>
      <c r="T19" s="11"/>
      <c r="U19" s="11"/>
      <c r="V19" s="11"/>
      <c r="W19" s="1"/>
      <c r="X19" s="10">
        <v>3</v>
      </c>
      <c r="Y19" s="11">
        <v>24</v>
      </c>
      <c r="Z19" s="11">
        <v>19</v>
      </c>
      <c r="AA19" s="11">
        <v>24</v>
      </c>
      <c r="AB19" s="1">
        <f>SUM(X19,IF(OR(Y19="NS",Y19="DQ",Y19=""),0,IF(OR(Y19="RT",Y19="NC",Y19="B/O"),3,Y19+3)),IF(OR(Z19="NS",Z19="DQ",Z19=""),0,IF(OR(Z19="RT",Z19="NC",Z19="B/O"),3,Z19+3)),IF(OR(AA19="NS",AA19="DQ",AA19=""),0,IF(OR(AA19="RT",AA19="NC",AA19="B/O"),3,AA19+3)))</f>
        <v>79</v>
      </c>
      <c r="AC19" s="10">
        <v>3</v>
      </c>
      <c r="AD19" s="11">
        <v>24</v>
      </c>
      <c r="AE19" s="11">
        <v>24</v>
      </c>
      <c r="AF19" s="11">
        <v>24</v>
      </c>
      <c r="AG19" s="1">
        <f>SUM(AC19,IF(OR(AD19="NS",AD19="DQ",AD19=""),0,IF(OR(AD19="RT",AD19="NC",AD19="B/O"),3,AD19+3)),IF(OR(AE19="NS",AE19="DQ",AE19=""),0,IF(OR(AE19="RT",AE19="NC",AE19="B/O"),3,AE19+3)),IF(OR(AF19="NS",AF19="DQ",AF19=""),0,IF(OR(AF19="RT",AF19="NC",AF19="B/O"),3,AF19+3)))</f>
        <v>84</v>
      </c>
      <c r="AH19" s="7"/>
      <c r="AI19" s="2">
        <f>SUM(H19,M19,R19,W19,AB19,AG19)</f>
        <v>273</v>
      </c>
    </row>
    <row r="20" spans="1:35" x14ac:dyDescent="0.25">
      <c r="A20" s="7">
        <v>2</v>
      </c>
      <c r="B20" s="7">
        <v>24</v>
      </c>
      <c r="C20" s="7" t="s">
        <v>48</v>
      </c>
      <c r="D20" s="13" t="s">
        <v>49</v>
      </c>
      <c r="E20" s="7" t="s">
        <v>38</v>
      </c>
      <c r="F20" s="10" t="s">
        <v>21</v>
      </c>
      <c r="G20" s="11" t="s">
        <v>21</v>
      </c>
      <c r="H20" s="12">
        <f>SUM(IF(OR(F20="NS",F20="DQ",F20=""),0,IF(OR(F20="RT",F20="NC",F20="B/O"),3,F20+3)),IF(OR(G20="NS",G20="DQ",G20=""),0,IF(OR(G20="RT",G20="NC",G20="B/O"),3,G20+3)))</f>
        <v>0</v>
      </c>
      <c r="I20" s="10">
        <v>4</v>
      </c>
      <c r="J20" s="11">
        <v>24</v>
      </c>
      <c r="K20" s="11">
        <v>24</v>
      </c>
      <c r="L20" s="11">
        <v>19</v>
      </c>
      <c r="M20" s="1">
        <f>SUM(I20,IF(OR(J20="NS",J20="DQ",J20=""),0,IF(OR(J20="RT",J20="NC",J20="B/O"),3,J20+3)),IF(OR(K20="NS",K20="DQ",K20=""),0,IF(OR(K20="RT",K20="NC",K20="B/O"),3,K20+3)),IF(OR(L20="NS",L20="DQ",L20=""),0,IF(OR(L20="RT",L20="NC",L20="B/O"),3,L20+3)))</f>
        <v>80</v>
      </c>
      <c r="N20" s="10">
        <v>4</v>
      </c>
      <c r="O20" s="11">
        <v>19</v>
      </c>
      <c r="P20" s="11" t="s">
        <v>23</v>
      </c>
      <c r="Q20" s="11" t="s">
        <v>23</v>
      </c>
      <c r="R20" s="1">
        <f>SUM(N20,IF(OR(O20="NS",O20="DQ",O20=""),0,IF(OR(O20="RT",O20="NC",O20="B/O"),3,O20+3)),IF(OR(P20="NS",P20="DQ",P20=""),0,IF(OR(P20="RT",P20="NC",P20="B/O"),3,P20+3)),IF(OR(Q20="NS",Q20="DQ",Q20=""),0,IF(OR(Q20="RT",Q20="NC",Q20="B/O"),3,Q20+3)))</f>
        <v>32</v>
      </c>
      <c r="S20" s="10">
        <v>3</v>
      </c>
      <c r="T20" s="11" t="s">
        <v>21</v>
      </c>
      <c r="U20" s="11" t="s">
        <v>21</v>
      </c>
      <c r="V20" s="11" t="s">
        <v>21</v>
      </c>
      <c r="W20" s="1">
        <f>SUM(S20,IF(OR(T20="NS",T20="DQ",T20=""),0,IF(OR(T20="RT",T20="NC",T20="B/O"),3,T20+3)),IF(OR(U20="NS",U20="DQ",U20=""),0,IF(OR(U20="RT",U20="NC",U20="B/O"),3,U20+3)),IF(OR(V20="NS",V20="DQ",V20=""),0,IF(OR(V20="RT",V20="NC",V20="B/O"),3,V20+3)))</f>
        <v>3</v>
      </c>
      <c r="X20" s="10">
        <v>6</v>
      </c>
      <c r="Y20" s="11">
        <v>19</v>
      </c>
      <c r="Z20" s="11">
        <v>24</v>
      </c>
      <c r="AA20" s="11">
        <v>19</v>
      </c>
      <c r="AB20" s="1">
        <f>SUM(X20,IF(OR(Y20="NS",Y20="DQ",Y20=""),0,IF(OR(Y20="RT",Y20="NC",Y20="B/O"),3,Y20+3)),IF(OR(Z20="NS",Z20="DQ",Z20=""),0,IF(OR(Z20="RT",Z20="NC",Z20="B/O"),3,Z20+3)),IF(OR(AA20="NS",AA20="DQ",AA20=""),0,IF(OR(AA20="RT",AA20="NC",AA20="B/O"),3,AA20+3)))</f>
        <v>77</v>
      </c>
      <c r="AC20" s="10">
        <v>6</v>
      </c>
      <c r="AD20" s="11">
        <v>15</v>
      </c>
      <c r="AE20" s="11">
        <v>19</v>
      </c>
      <c r="AF20" s="11">
        <v>19</v>
      </c>
      <c r="AG20" s="1">
        <f>SUM(AC20,IF(OR(AD20="NS",AD20="DQ",AD20=""),0,IF(OR(AD20="RT",AD20="NC",AD20="B/O"),3,AD20+3)),IF(OR(AE20="NS",AE20="DQ",AE20=""),0,IF(OR(AE20="RT",AE20="NC",AE20="B/O"),3,AE20+3)),IF(OR(AF20="NS",AF20="DQ",AF20=""),0,IF(OR(AF20="RT",AF20="NC",AF20="B/O"),3,AF20+3)))</f>
        <v>68</v>
      </c>
      <c r="AH20" s="7"/>
      <c r="AI20" s="2">
        <f>SUM(H20,M20,R20,W20,AB20,AG20)</f>
        <v>260</v>
      </c>
    </row>
    <row r="21" spans="1:35" x14ac:dyDescent="0.25">
      <c r="A21" s="7">
        <v>3</v>
      </c>
      <c r="B21" s="9">
        <v>93</v>
      </c>
      <c r="C21" s="7" t="s">
        <v>213</v>
      </c>
      <c r="D21" s="7" t="s">
        <v>100</v>
      </c>
      <c r="E21" s="7" t="s">
        <v>95</v>
      </c>
      <c r="F21" s="10"/>
      <c r="G21" s="11"/>
      <c r="H21" s="12"/>
      <c r="I21" s="10"/>
      <c r="J21" s="11"/>
      <c r="K21" s="11"/>
      <c r="L21" s="11"/>
      <c r="M21" s="1"/>
      <c r="N21" s="10">
        <v>3</v>
      </c>
      <c r="O21" s="11">
        <v>24</v>
      </c>
      <c r="P21" s="11">
        <v>24</v>
      </c>
      <c r="Q21" s="11">
        <v>24</v>
      </c>
      <c r="R21" s="1">
        <f>SUM(N21,IF(OR(O21="NS",O21="DQ",O21=""),0,IF(OR(O21="RT",O21="NC",O21="B/O"),3,O21+3)),IF(OR(P21="NS",P21="DQ",P21=""),0,IF(OR(P21="RT",P21="NC",P21="B/O"),3,P21+3)),IF(OR(Q21="NS",Q21="DQ",Q21=""),0,IF(OR(Q21="RT",Q21="NC",Q21="B/O"),3,Q21+3)))</f>
        <v>84</v>
      </c>
      <c r="S21" s="10">
        <v>6</v>
      </c>
      <c r="T21" s="11">
        <v>15</v>
      </c>
      <c r="U21" s="11">
        <v>12</v>
      </c>
      <c r="V21" s="11">
        <v>15</v>
      </c>
      <c r="W21" s="1">
        <f>SUM(S21,IF(OR(T21="NS",T21="DQ",T21=""),0,IF(OR(T21="RT",T21="NC",T21="B/O"),3,T21+3)),IF(OR(U21="NS",U21="DQ",U21=""),0,IF(OR(U21="RT",U21="NC",U21="B/O"),3,U21+3)),IF(OR(V21="NS",V21="DQ",V21=""),0,IF(OR(V21="RT",V21="NC",V21="B/O"),3,V21+3)))</f>
        <v>57</v>
      </c>
      <c r="X21" s="10">
        <v>3</v>
      </c>
      <c r="Y21" s="11">
        <v>5</v>
      </c>
      <c r="Z21" s="11">
        <v>7</v>
      </c>
      <c r="AA21" s="11">
        <v>12</v>
      </c>
      <c r="AB21" s="1">
        <f>SUM(X21,IF(OR(Y21="NS",Y21="DQ",Y21=""),0,IF(OR(Y21="RT",Y21="NC",Y21="B/O"),3,Y21+3)),IF(OR(Z21="NS",Z21="DQ",Z21=""),0,IF(OR(Z21="RT",Z21="NC",Z21="B/O"),3,Z21+3)),IF(OR(AA21="NS",AA21="DQ",AA21=""),0,IF(OR(AA21="RT",AA21="NC",AA21="B/O"),3,AA21+3)))</f>
        <v>36</v>
      </c>
      <c r="AC21" s="10">
        <v>3</v>
      </c>
      <c r="AD21" s="11">
        <v>19</v>
      </c>
      <c r="AE21" s="11">
        <v>15</v>
      </c>
      <c r="AF21" s="11">
        <v>9</v>
      </c>
      <c r="AG21" s="1">
        <f>SUM(AC21,IF(OR(AD21="NS",AD21="DQ",AD21=""),0,IF(OR(AD21="RT",AD21="NC",AD21="B/O"),3,AD21+3)),IF(OR(AE21="NS",AE21="DQ",AE21=""),0,IF(OR(AE21="RT",AE21="NC",AE21="B/O"),3,AE21+3)),IF(OR(AF21="NS",AF21="DQ",AF21=""),0,IF(OR(AF21="RT",AF21="NC",AF21="B/O"),3,AF21+3)))</f>
        <v>55</v>
      </c>
      <c r="AH21" s="7"/>
      <c r="AI21" s="2">
        <f>SUM(H21,M21,R21,W21,AB21,AG21)</f>
        <v>232</v>
      </c>
    </row>
    <row r="22" spans="1:35" x14ac:dyDescent="0.25">
      <c r="A22" s="7">
        <v>4</v>
      </c>
      <c r="B22" s="7">
        <v>5</v>
      </c>
      <c r="C22" s="7" t="s">
        <v>159</v>
      </c>
      <c r="D22" s="13" t="s">
        <v>2</v>
      </c>
      <c r="E22" s="7" t="s">
        <v>38</v>
      </c>
      <c r="F22" s="10"/>
      <c r="G22" s="11"/>
      <c r="H22" s="12"/>
      <c r="I22" s="10">
        <v>6</v>
      </c>
      <c r="J22" s="11">
        <v>19</v>
      </c>
      <c r="K22" s="11" t="s">
        <v>21</v>
      </c>
      <c r="L22" s="11" t="s">
        <v>21</v>
      </c>
      <c r="M22" s="1">
        <f>SUM(I22,IF(OR(J22="NS",J22="DQ",J22=""),0,IF(OR(J22="RT",J22="NC",J22="B/O"),3,J22+3)),IF(OR(K22="NS",K22="DQ",K22=""),0,IF(OR(K22="RT",K22="NC",K22="B/O"),3,K22+3)),IF(OR(L22="NS",L22="DQ",L22=""),0,IF(OR(L22="RT",L22="NC",L22="B/O"),3,L22+3)))</f>
        <v>28</v>
      </c>
      <c r="N22" s="10"/>
      <c r="O22" s="11"/>
      <c r="P22" s="11"/>
      <c r="Q22" s="11"/>
      <c r="R22" s="1"/>
      <c r="S22" s="10">
        <v>3</v>
      </c>
      <c r="T22" s="11">
        <v>24</v>
      </c>
      <c r="U22" s="11">
        <v>24</v>
      </c>
      <c r="V22" s="11" t="s">
        <v>23</v>
      </c>
      <c r="W22" s="1">
        <f>SUM(S22,IF(OR(T22="NS",T22="DQ",T22=""),0,IF(OR(T22="RT",T22="NC",T22="B/O"),3,T22+3)),IF(OR(U22="NS",U22="DQ",U22=""),0,IF(OR(U22="RT",U22="NC",U22="B/O"),3,U22+3)),IF(OR(V22="NS",V22="DQ",V22=""),0,IF(OR(V22="RT",V22="NC",V22="B/O"),3,V22+3)))</f>
        <v>60</v>
      </c>
      <c r="X22" s="10">
        <v>4</v>
      </c>
      <c r="Y22" s="11">
        <v>15</v>
      </c>
      <c r="Z22" s="11" t="s">
        <v>21</v>
      </c>
      <c r="AA22" s="11" t="s">
        <v>21</v>
      </c>
      <c r="AB22" s="1">
        <f>SUM(X22,IF(OR(Y22="NS",Y22="DQ",Y22=""),0,IF(OR(Y22="RT",Y22="NC",Y22="B/O"),3,Y22+3)),IF(OR(Z22="NS",Z22="DQ",Z22=""),0,IF(OR(Z22="RT",Z22="NC",Z22="B/O"),3,Z22+3)),IF(OR(AA22="NS",AA22="DQ",AA22=""),0,IF(OR(AA22="RT",AA22="NC",AA22="B/O"),3,AA22+3)))</f>
        <v>22</v>
      </c>
      <c r="AC22" s="10">
        <v>3</v>
      </c>
      <c r="AD22" s="11">
        <v>9</v>
      </c>
      <c r="AE22" s="11">
        <v>12</v>
      </c>
      <c r="AF22" s="11">
        <v>15</v>
      </c>
      <c r="AG22" s="1">
        <f>SUM(AC22,IF(OR(AD22="NS",AD22="DQ",AD22=""),0,IF(OR(AD22="RT",AD22="NC",AD22="B/O"),3,AD22+3)),IF(OR(AE22="NS",AE22="DQ",AE22=""),0,IF(OR(AE22="RT",AE22="NC",AE22="B/O"),3,AE22+3)),IF(OR(AF22="NS",AF22="DQ",AF22=""),0,IF(OR(AF22="RT",AF22="NC",AF22="B/O"),3,AF22+3)))</f>
        <v>48</v>
      </c>
      <c r="AH22" s="7"/>
      <c r="AI22" s="2">
        <f>SUM(H22,M22,R22,W22,AB22,AG22)</f>
        <v>158</v>
      </c>
    </row>
    <row r="23" spans="1:35" x14ac:dyDescent="0.25">
      <c r="A23" s="7">
        <v>5</v>
      </c>
      <c r="B23" s="7">
        <v>9</v>
      </c>
      <c r="C23" s="7" t="s">
        <v>55</v>
      </c>
      <c r="D23" s="13" t="s">
        <v>56</v>
      </c>
      <c r="E23" s="7" t="s">
        <v>38</v>
      </c>
      <c r="F23" s="10"/>
      <c r="G23" s="11"/>
      <c r="H23" s="12"/>
      <c r="I23" s="10">
        <v>3</v>
      </c>
      <c r="J23" s="11">
        <v>12</v>
      </c>
      <c r="K23" s="11">
        <v>15</v>
      </c>
      <c r="L23" s="11">
        <v>15</v>
      </c>
      <c r="M23" s="1">
        <f>SUM(I23,IF(OR(J23="NS",J23="DQ",J23=""),0,IF(OR(J23="RT",J23="NC",J23="B/O"),3,J23+3)),IF(OR(K23="NS",K23="DQ",K23=""),0,IF(OR(K23="RT",K23="NC",K23="B/O"),3,K23+3)),IF(OR(L23="NS",L23="DQ",L23=""),0,IF(OR(L23="RT",L23="NC",L23="B/O"),3,L23+3)))</f>
        <v>54</v>
      </c>
      <c r="N23" s="10"/>
      <c r="O23" s="11"/>
      <c r="P23" s="11"/>
      <c r="Q23" s="11"/>
      <c r="R23" s="1"/>
      <c r="S23" s="10"/>
      <c r="T23" s="11"/>
      <c r="U23" s="11"/>
      <c r="V23" s="11"/>
      <c r="W23" s="1"/>
      <c r="X23" s="10">
        <v>3</v>
      </c>
      <c r="Y23" s="11">
        <v>9</v>
      </c>
      <c r="Z23" s="11">
        <v>12</v>
      </c>
      <c r="AA23" s="11">
        <v>9</v>
      </c>
      <c r="AB23" s="1">
        <f>SUM(X23,IF(OR(Y23="NS",Y23="DQ",Y23=""),0,IF(OR(Y23="RT",Y23="NC",Y23="B/O"),3,Y23+3)),IF(OR(Z23="NS",Z23="DQ",Z23=""),0,IF(OR(Z23="RT",Z23="NC",Z23="B/O"),3,Z23+3)),IF(OR(AA23="NS",AA23="DQ",AA23=""),0,IF(OR(AA23="RT",AA23="NC",AA23="B/O"),3,AA23+3)))</f>
        <v>42</v>
      </c>
      <c r="AC23" s="10">
        <v>3</v>
      </c>
      <c r="AD23" s="11">
        <v>12</v>
      </c>
      <c r="AE23" s="11" t="s">
        <v>21</v>
      </c>
      <c r="AF23" s="11">
        <v>12</v>
      </c>
      <c r="AG23" s="1">
        <f>SUM(AC23,IF(OR(AD23="NS",AD23="DQ",AD23=""),0,IF(OR(AD23="RT",AD23="NC",AD23="B/O"),3,AD23+3)),IF(OR(AE23="NS",AE23="DQ",AE23=""),0,IF(OR(AE23="RT",AE23="NC",AE23="B/O"),3,AE23+3)),IF(OR(AF23="NS",AF23="DQ",AF23=""),0,IF(OR(AF23="RT",AF23="NC",AF23="B/O"),3,AF23+3)))</f>
        <v>33</v>
      </c>
      <c r="AH23" s="7"/>
      <c r="AI23" s="2">
        <f>SUM(H23,M23,R23,W23,AB23,AG23)</f>
        <v>129</v>
      </c>
    </row>
    <row r="24" spans="1:35" x14ac:dyDescent="0.25">
      <c r="A24" s="7">
        <v>6</v>
      </c>
      <c r="B24" s="7">
        <v>37</v>
      </c>
      <c r="C24" s="7" t="s">
        <v>228</v>
      </c>
      <c r="D24" s="13" t="s">
        <v>1</v>
      </c>
      <c r="E24" s="7" t="s">
        <v>75</v>
      </c>
      <c r="F24" s="10"/>
      <c r="G24" s="11"/>
      <c r="H24" s="12"/>
      <c r="I24" s="10"/>
      <c r="J24" s="11"/>
      <c r="K24" s="11"/>
      <c r="L24" s="11"/>
      <c r="M24" s="1"/>
      <c r="N24" s="10"/>
      <c r="O24" s="11"/>
      <c r="P24" s="11"/>
      <c r="Q24" s="11"/>
      <c r="R24" s="1"/>
      <c r="S24" s="10">
        <v>3</v>
      </c>
      <c r="T24" s="11">
        <v>19</v>
      </c>
      <c r="U24" s="11">
        <v>19</v>
      </c>
      <c r="V24" s="11">
        <v>24</v>
      </c>
      <c r="W24" s="1">
        <f>SUM(S24,IF(OR(T24="NS",T24="DQ",T24=""),0,IF(OR(T24="RT",T24="NC",T24="B/O"),3,T24+3)),IF(OR(U24="NS",U24="DQ",U24=""),0,IF(OR(U24="RT",U24="NC",U24="B/O"),3,U24+3)),IF(OR(V24="NS",V24="DQ",V24=""),0,IF(OR(V24="RT",V24="NC",V24="B/O"),3,V24+3)))</f>
        <v>74</v>
      </c>
      <c r="X24" s="10">
        <v>3</v>
      </c>
      <c r="Y24" s="11">
        <v>12</v>
      </c>
      <c r="Z24" s="11">
        <v>15</v>
      </c>
      <c r="AA24" s="11" t="s">
        <v>21</v>
      </c>
      <c r="AB24" s="1">
        <f>SUM(X24,IF(OR(Y24="NS",Y24="DQ",Y24=""),0,IF(OR(Y24="RT",Y24="NC",Y24="B/O"),3,Y24+3)),IF(OR(Z24="NS",Z24="DQ",Z24=""),0,IF(OR(Z24="RT",Z24="NC",Z24="B/O"),3,Z24+3)),IF(OR(AA24="NS",AA24="DQ",AA24=""),0,IF(OR(AA24="RT",AA24="NC",AA24="B/O"),3,AA24+3)))</f>
        <v>36</v>
      </c>
      <c r="AC24" s="10"/>
      <c r="AD24" s="11"/>
      <c r="AE24" s="11"/>
      <c r="AF24" s="11"/>
      <c r="AG24" s="1"/>
      <c r="AH24" s="7"/>
      <c r="AI24" s="2">
        <f>SUM(H24,M24,R24,W24,AB24,AG24)</f>
        <v>110</v>
      </c>
    </row>
    <row r="25" spans="1:35" x14ac:dyDescent="0.25">
      <c r="A25" s="7">
        <v>7</v>
      </c>
      <c r="B25" s="9">
        <v>12</v>
      </c>
      <c r="C25" s="7" t="s">
        <v>214</v>
      </c>
      <c r="D25" s="7" t="s">
        <v>53</v>
      </c>
      <c r="E25" s="7" t="s">
        <v>215</v>
      </c>
      <c r="F25" s="10"/>
      <c r="G25" s="11"/>
      <c r="H25" s="12"/>
      <c r="I25" s="10"/>
      <c r="J25" s="11"/>
      <c r="K25" s="11"/>
      <c r="L25" s="11"/>
      <c r="M25" s="1"/>
      <c r="N25" s="10">
        <v>3</v>
      </c>
      <c r="O25" s="11" t="s">
        <v>23</v>
      </c>
      <c r="P25" s="11">
        <v>19</v>
      </c>
      <c r="Q25" s="11">
        <v>19</v>
      </c>
      <c r="R25" s="1">
        <f>SUM(N25,IF(OR(O25="NS",O25="DQ",O25=""),0,IF(OR(O25="RT",O25="NC",O25="B/O"),3,O25+3)),IF(OR(P25="NS",P25="DQ",P25=""),0,IF(OR(P25="RT",P25="NC",P25="B/O"),3,P25+3)),IF(OR(Q25="NS",Q25="DQ",Q25=""),0,IF(OR(Q25="RT",Q25="NC",Q25="B/O"),3,Q25+3)))</f>
        <v>50</v>
      </c>
      <c r="S25" s="10">
        <v>4</v>
      </c>
      <c r="T25" s="11">
        <v>12</v>
      </c>
      <c r="U25" s="11">
        <v>15</v>
      </c>
      <c r="V25" s="11">
        <v>19</v>
      </c>
      <c r="W25" s="1">
        <f>SUM(S25,IF(OR(T25="NS",T25="DQ",T25=""),0,IF(OR(T25="RT",T25="NC",T25="B/O"),3,T25+3)),IF(OR(U25="NS",U25="DQ",U25=""),0,IF(OR(U25="RT",U25="NC",U25="B/O"),3,U25+3)),IF(OR(V25="NS",V25="DQ",V25=""),0,IF(OR(V25="RT",V25="NC",V25="B/O"),3,V25+3)))</f>
        <v>59</v>
      </c>
      <c r="X25" s="10"/>
      <c r="Y25" s="11"/>
      <c r="Z25" s="11"/>
      <c r="AA25" s="11"/>
      <c r="AB25" s="1"/>
      <c r="AC25" s="10"/>
      <c r="AD25" s="11"/>
      <c r="AE25" s="11"/>
      <c r="AF25" s="11"/>
      <c r="AG25" s="1"/>
      <c r="AH25" s="7"/>
      <c r="AI25" s="2">
        <f>SUM(H25,M25,R25,W25,AB25,AG25)</f>
        <v>109</v>
      </c>
    </row>
    <row r="26" spans="1:35" x14ac:dyDescent="0.25">
      <c r="A26" s="7">
        <v>8</v>
      </c>
      <c r="B26" s="9">
        <v>81</v>
      </c>
      <c r="C26" s="7" t="s">
        <v>30</v>
      </c>
      <c r="D26" s="7" t="s">
        <v>2</v>
      </c>
      <c r="E26" s="7" t="s">
        <v>31</v>
      </c>
      <c r="F26" s="10">
        <v>24</v>
      </c>
      <c r="G26" s="11">
        <v>19</v>
      </c>
      <c r="H26" s="12">
        <f>SUM(IF(OR(F26="NS",F26="DQ",F26=""),0,IF(OR(F26="RT",F26="NC",F26="B/O"),3,F26+3)),IF(OR(G26="NS",G26="DQ",G26=""),0,IF(OR(G26="RT",G26="NC",G26="B/O"),3,G26+3)))</f>
        <v>49</v>
      </c>
      <c r="I26" s="10"/>
      <c r="J26" s="11"/>
      <c r="K26" s="11"/>
      <c r="L26" s="11"/>
      <c r="M26" s="1"/>
      <c r="N26" s="10"/>
      <c r="O26" s="11"/>
      <c r="P26" s="11"/>
      <c r="Q26" s="11"/>
      <c r="R26" s="1"/>
      <c r="S26" s="10"/>
      <c r="T26" s="11"/>
      <c r="U26" s="11"/>
      <c r="V26" s="11"/>
      <c r="W26" s="1"/>
      <c r="X26" s="10"/>
      <c r="Y26" s="11"/>
      <c r="Z26" s="11"/>
      <c r="AA26" s="11"/>
      <c r="AB26" s="1"/>
      <c r="AC26" s="10"/>
      <c r="AD26" s="11"/>
      <c r="AE26" s="11"/>
      <c r="AF26" s="11"/>
      <c r="AG26" s="1"/>
      <c r="AH26" s="7"/>
      <c r="AI26" s="2">
        <f>SUM(H26,M26,R26,W26,AB26,AG26)</f>
        <v>49</v>
      </c>
    </row>
    <row r="27" spans="1:35" x14ac:dyDescent="0.25">
      <c r="A27" s="7">
        <v>9</v>
      </c>
      <c r="B27" s="7">
        <v>53</v>
      </c>
      <c r="C27" s="7" t="s">
        <v>45</v>
      </c>
      <c r="D27" s="13" t="s">
        <v>2</v>
      </c>
      <c r="E27" s="7" t="s">
        <v>31</v>
      </c>
      <c r="F27" s="10">
        <v>12</v>
      </c>
      <c r="G27" s="11">
        <v>24</v>
      </c>
      <c r="H27" s="12">
        <f>SUM(IF(OR(F27="NS",F27="DQ",F27=""),0,IF(OR(F27="RT",F27="NC",F27="B/O"),3,F27+3)),IF(OR(G27="NS",G27="DQ",G27=""),0,IF(OR(G27="RT",G27="NC",G27="B/O"),3,G27+3)))</f>
        <v>42</v>
      </c>
      <c r="I27" s="10"/>
      <c r="J27" s="11"/>
      <c r="K27" s="11"/>
      <c r="L27" s="11"/>
      <c r="M27" s="1"/>
      <c r="N27" s="10"/>
      <c r="O27" s="11"/>
      <c r="P27" s="11"/>
      <c r="Q27" s="11"/>
      <c r="R27" s="1"/>
      <c r="S27" s="10"/>
      <c r="T27" s="11"/>
      <c r="U27" s="11"/>
      <c r="V27" s="11"/>
      <c r="W27" s="1"/>
      <c r="X27" s="10"/>
      <c r="Y27" s="11"/>
      <c r="Z27" s="11"/>
      <c r="AA27" s="11"/>
      <c r="AB27" s="1"/>
      <c r="AC27" s="10"/>
      <c r="AD27" s="11"/>
      <c r="AE27" s="11"/>
      <c r="AF27" s="11"/>
      <c r="AG27" s="1"/>
      <c r="AH27" s="7"/>
      <c r="AI27" s="2">
        <f>SUM(H27,M27,R27,W27,AB27,AG27)</f>
        <v>42</v>
      </c>
    </row>
    <row r="28" spans="1:35" x14ac:dyDescent="0.25">
      <c r="A28" s="7">
        <v>10</v>
      </c>
      <c r="B28" s="9">
        <v>94</v>
      </c>
      <c r="C28" s="7" t="s">
        <v>212</v>
      </c>
      <c r="D28" s="7" t="s">
        <v>39</v>
      </c>
      <c r="E28" s="7" t="s">
        <v>44</v>
      </c>
      <c r="F28" s="10"/>
      <c r="G28" s="11"/>
      <c r="H28" s="12"/>
      <c r="I28" s="10"/>
      <c r="J28" s="11"/>
      <c r="K28" s="11"/>
      <c r="L28" s="11"/>
      <c r="M28" s="1"/>
      <c r="N28" s="10">
        <v>6</v>
      </c>
      <c r="O28" s="11" t="s">
        <v>21</v>
      </c>
      <c r="P28" s="11">
        <v>15</v>
      </c>
      <c r="Q28" s="11">
        <v>15</v>
      </c>
      <c r="R28" s="1">
        <f>SUM(N28,IF(OR(O28="NS",O28="DQ",O28=""),0,IF(OR(O28="RT",O28="NC",O28="B/O"),3,O28+3)),IF(OR(P28="NS",P28="DQ",P28=""),0,IF(OR(P28="RT",P28="NC",P28="B/O"),3,P28+3)),IF(OR(Q28="NS",Q28="DQ",Q28=""),0,IF(OR(Q28="RT",Q28="NC",Q28="B/O"),3,Q28+3)))</f>
        <v>42</v>
      </c>
      <c r="S28" s="10"/>
      <c r="T28" s="11"/>
      <c r="U28" s="11"/>
      <c r="V28" s="11"/>
      <c r="W28" s="1"/>
      <c r="X28" s="10"/>
      <c r="Y28" s="11"/>
      <c r="Z28" s="11"/>
      <c r="AA28" s="11"/>
      <c r="AB28" s="1"/>
      <c r="AC28" s="10"/>
      <c r="AD28" s="11"/>
      <c r="AE28" s="11"/>
      <c r="AF28" s="11"/>
      <c r="AG28" s="1"/>
      <c r="AH28" s="7"/>
      <c r="AI28" s="2">
        <f>SUM(H28,M28,R28,W28,AB28,AG28)</f>
        <v>42</v>
      </c>
    </row>
    <row r="29" spans="1:35" x14ac:dyDescent="0.25">
      <c r="A29" s="7">
        <v>11</v>
      </c>
      <c r="B29" s="9">
        <v>94</v>
      </c>
      <c r="C29" s="7" t="s">
        <v>43</v>
      </c>
      <c r="D29" s="7" t="s">
        <v>39</v>
      </c>
      <c r="E29" s="7" t="s">
        <v>44</v>
      </c>
      <c r="F29" s="10">
        <v>15</v>
      </c>
      <c r="G29" s="11">
        <v>12</v>
      </c>
      <c r="H29" s="12">
        <f>SUM(IF(OR(F29="NS",F29="DQ",F29=""),0,IF(OR(F29="RT",F29="NC",F29="B/O"),3,F29+3)),IF(OR(G29="NS",G29="DQ",G29=""),0,IF(OR(G29="RT",G29="NC",G29="B/O"),3,G29+3)))</f>
        <v>33</v>
      </c>
      <c r="I29" s="10"/>
      <c r="J29" s="11"/>
      <c r="K29" s="11"/>
      <c r="L29" s="11"/>
      <c r="M29" s="1"/>
      <c r="N29" s="10"/>
      <c r="O29" s="11"/>
      <c r="P29" s="11"/>
      <c r="Q29" s="11"/>
      <c r="R29" s="1"/>
      <c r="S29" s="10"/>
      <c r="T29" s="11"/>
      <c r="U29" s="11"/>
      <c r="V29" s="11"/>
      <c r="W29" s="1"/>
      <c r="X29" s="10"/>
      <c r="Y29" s="11"/>
      <c r="Z29" s="11"/>
      <c r="AA29" s="11"/>
      <c r="AB29" s="1"/>
      <c r="AC29" s="10"/>
      <c r="AD29" s="11"/>
      <c r="AE29" s="11"/>
      <c r="AF29" s="11"/>
      <c r="AG29" s="1"/>
      <c r="AH29" s="7"/>
      <c r="AI29" s="2">
        <f>SUM(H29,M29,R29,W29,AB29,AG29)</f>
        <v>33</v>
      </c>
    </row>
    <row r="30" spans="1:35" x14ac:dyDescent="0.25">
      <c r="A30" s="7">
        <v>12</v>
      </c>
      <c r="B30" s="7">
        <v>266</v>
      </c>
      <c r="C30" s="7" t="s">
        <v>46</v>
      </c>
      <c r="D30" s="13" t="s">
        <v>1</v>
      </c>
      <c r="E30" s="7" t="s">
        <v>47</v>
      </c>
      <c r="F30" s="10" t="s">
        <v>23</v>
      </c>
      <c r="G30" s="11" t="s">
        <v>21</v>
      </c>
      <c r="H30" s="12">
        <f>SUM(IF(OR(F30="NS",F30="DQ",F30=""),0,IF(OR(F30="RT",F30="NC",F30="B/O"),3,F30+3)),IF(OR(G30="NS",G30="DQ",G30=""),0,IF(OR(G30="RT",G30="NC",G30="B/O"),3,G30+3)))</f>
        <v>3</v>
      </c>
      <c r="I30" s="10"/>
      <c r="J30" s="11"/>
      <c r="K30" s="11"/>
      <c r="L30" s="11"/>
      <c r="M30" s="1"/>
      <c r="N30" s="10"/>
      <c r="O30" s="11"/>
      <c r="P30" s="11"/>
      <c r="Q30" s="11"/>
      <c r="R30" s="1"/>
      <c r="S30" s="10"/>
      <c r="T30" s="11"/>
      <c r="U30" s="11"/>
      <c r="V30" s="11"/>
      <c r="W30" s="1"/>
      <c r="X30" s="10">
        <v>3</v>
      </c>
      <c r="Y30" s="11">
        <v>7</v>
      </c>
      <c r="Z30" s="11">
        <v>9</v>
      </c>
      <c r="AA30" s="11" t="s">
        <v>23</v>
      </c>
      <c r="AB30" s="1">
        <f>SUM(X30,IF(OR(Y30="NS",Y30="DQ",Y30=""),0,IF(OR(Y30="RT",Y30="NC",Y30="B/O"),3,Y30+3)),IF(OR(Z30="NS",Z30="DQ",Z30=""),0,IF(OR(Z30="RT",Z30="NC",Z30="B/O"),3,Z30+3)),IF(OR(AA30="NS",AA30="DQ",AA30=""),0,IF(OR(AA30="RT",AA30="NC",AA30="B/O"),3,AA30+3)))</f>
        <v>28</v>
      </c>
      <c r="AC30" s="10"/>
      <c r="AD30" s="11"/>
      <c r="AE30" s="11"/>
      <c r="AF30" s="11"/>
      <c r="AG30" s="1"/>
      <c r="AH30" s="7"/>
      <c r="AI30" s="2">
        <f>SUM(H30,M30,R30,W30,AB30,AG30)</f>
        <v>31</v>
      </c>
    </row>
    <row r="31" spans="1:35" x14ac:dyDescent="0.25">
      <c r="A31" s="7">
        <v>13</v>
      </c>
      <c r="B31" s="7">
        <v>86</v>
      </c>
      <c r="C31" s="7" t="s">
        <v>232</v>
      </c>
      <c r="D31" s="13" t="s">
        <v>2</v>
      </c>
      <c r="E31" s="7" t="s">
        <v>111</v>
      </c>
      <c r="F31" s="10"/>
      <c r="G31" s="11"/>
      <c r="H31" s="12"/>
      <c r="I31" s="10"/>
      <c r="J31" s="11"/>
      <c r="K31" s="11"/>
      <c r="L31" s="11"/>
      <c r="M31" s="1"/>
      <c r="N31" s="10"/>
      <c r="O31" s="11"/>
      <c r="P31" s="11"/>
      <c r="Q31" s="11"/>
      <c r="R31" s="1"/>
      <c r="S31" s="10"/>
      <c r="T31" s="11"/>
      <c r="U31" s="11"/>
      <c r="V31" s="11"/>
      <c r="W31" s="1"/>
      <c r="X31" s="10"/>
      <c r="Y31" s="11"/>
      <c r="Z31" s="11"/>
      <c r="AA31" s="11">
        <v>15</v>
      </c>
      <c r="AB31" s="1">
        <f>SUM(X31,IF(OR(Y31="NS",Y31="DQ",Y31=""),0,IF(OR(Y31="RT",Y31="NC",Y31="B/O"),3,Y31+3)),IF(OR(Z31="NS",Z31="DQ",Z31=""),0,IF(OR(Z31="RT",Z31="NC",Z31="B/O"),3,Z31+3)),IF(OR(AA31="NS",AA31="DQ",AA31=""),0,IF(OR(AA31="RT",AA31="NC",AA31="B/O"),3,AA31+3)))</f>
        <v>18</v>
      </c>
      <c r="AC31" s="10"/>
      <c r="AD31" s="11"/>
      <c r="AE31" s="11"/>
      <c r="AF31" s="11"/>
      <c r="AG31" s="1"/>
      <c r="AH31" s="7"/>
      <c r="AI31" s="2">
        <f>SUM(H31,M31,R31,W31,AB31,AG31)</f>
        <v>18</v>
      </c>
    </row>
    <row r="32" spans="1:35" x14ac:dyDescent="0.25">
      <c r="A32" s="7">
        <v>14</v>
      </c>
      <c r="B32" s="7">
        <v>4</v>
      </c>
      <c r="C32" s="7" t="s">
        <v>261</v>
      </c>
      <c r="D32" s="13" t="s">
        <v>56</v>
      </c>
      <c r="E32" s="7" t="s">
        <v>262</v>
      </c>
      <c r="F32" s="10"/>
      <c r="G32" s="11"/>
      <c r="H32" s="12"/>
      <c r="I32" s="10"/>
      <c r="J32" s="11"/>
      <c r="K32" s="11"/>
      <c r="L32" s="11"/>
      <c r="M32" s="25"/>
      <c r="N32" s="10"/>
      <c r="O32" s="11"/>
      <c r="P32" s="11"/>
      <c r="Q32" s="11"/>
      <c r="R32" s="25"/>
      <c r="S32" s="10"/>
      <c r="T32" s="11"/>
      <c r="U32" s="11"/>
      <c r="V32" s="11"/>
      <c r="W32" s="25"/>
      <c r="X32" s="10">
        <v>3</v>
      </c>
      <c r="Y32" s="11">
        <v>4</v>
      </c>
      <c r="Z32" s="11" t="s">
        <v>23</v>
      </c>
      <c r="AA32" s="11" t="s">
        <v>21</v>
      </c>
      <c r="AB32" s="25">
        <f>SUM(X32,IF(OR(Y32="NS",Y32="DQ",Y32=""),0,IF(OR(Y32="RT",Y32="NC",Y32="B/O"),3,Y32+3)),IF(OR(Z32="NS",Z32="DQ",Z32=""),0,IF(OR(Z32="RT",Z32="NC",Z32="B/O"),3,Z32+3)),IF(OR(AA32="NS",AA32="DQ",AA32=""),0,IF(OR(AA32="RT",AA32="NC",AA32="B/O"),3,AA32+3)))</f>
        <v>13</v>
      </c>
      <c r="AC32" s="10">
        <v>4</v>
      </c>
      <c r="AD32" s="11" t="s">
        <v>21</v>
      </c>
      <c r="AE32" s="11" t="s">
        <v>21</v>
      </c>
      <c r="AF32" s="11" t="s">
        <v>21</v>
      </c>
      <c r="AG32" s="25">
        <f>SUM(AC32,IF(OR(AD32="NS",AD32="DQ",AD32=""),0,IF(OR(AD32="RT",AD32="NC",AD32="B/O"),3,AD32+3)),IF(OR(AE32="NS",AE32="DQ",AE32=""),0,IF(OR(AE32="RT",AE32="NC",AE32="B/O"),3,AE32+3)),IF(OR(AF32="NS",AF32="DQ",AF32=""),0,IF(OR(AF32="RT",AF32="NC",AF32="B/O"),3,AF32+3)))</f>
        <v>4</v>
      </c>
      <c r="AH32" s="7"/>
      <c r="AI32" s="2">
        <f>SUM(H32,M32,R32,W32,AB32,AG32)</f>
        <v>17</v>
      </c>
    </row>
    <row r="33" spans="1:35" s="15" customFormat="1" x14ac:dyDescent="0.25">
      <c r="A33" s="7">
        <v>15</v>
      </c>
      <c r="B33" s="7">
        <v>88</v>
      </c>
      <c r="C33" s="7" t="s">
        <v>160</v>
      </c>
      <c r="D33" s="13" t="s">
        <v>2</v>
      </c>
      <c r="E33" s="7" t="s">
        <v>161</v>
      </c>
      <c r="F33" s="10"/>
      <c r="G33" s="11"/>
      <c r="H33" s="12"/>
      <c r="I33" s="10">
        <v>3</v>
      </c>
      <c r="J33" s="11" t="s">
        <v>21</v>
      </c>
      <c r="K33" s="11" t="s">
        <v>21</v>
      </c>
      <c r="L33" s="11" t="s">
        <v>21</v>
      </c>
      <c r="M33" s="25">
        <f>SUM(I33,IF(OR(J33="NS",J33="DQ",J33=""),0,IF(OR(J33="RT",J33="NC",J33="B/O"),3,J33+3)),IF(OR(K33="NS",K33="DQ",K33=""),0,IF(OR(K33="RT",K33="NC",K33="B/O"),3,K33+3)),IF(OR(L33="NS",L33="DQ",L33=""),0,IF(OR(L33="RT",L33="NC",L33="B/O"),3,L33+3)))</f>
        <v>3</v>
      </c>
      <c r="N33" s="10"/>
      <c r="O33" s="11"/>
      <c r="P33" s="11"/>
      <c r="Q33" s="11"/>
      <c r="R33" s="25"/>
      <c r="S33" s="10"/>
      <c r="T33" s="11"/>
      <c r="U33" s="11"/>
      <c r="V33" s="11"/>
      <c r="W33" s="25"/>
      <c r="X33" s="10"/>
      <c r="Y33" s="11"/>
      <c r="Z33" s="11"/>
      <c r="AA33" s="11"/>
      <c r="AB33" s="25"/>
      <c r="AC33" s="10"/>
      <c r="AD33" s="11"/>
      <c r="AE33" s="11"/>
      <c r="AF33" s="11"/>
      <c r="AG33" s="25"/>
      <c r="AH33" s="7"/>
      <c r="AI33" s="2">
        <f>SUM(H33,M33,R33,W33,AB33,AG33)</f>
        <v>3</v>
      </c>
    </row>
    <row r="34" spans="1:35" x14ac:dyDescent="0.25">
      <c r="A34" s="7"/>
      <c r="B34" s="38" t="s">
        <v>72</v>
      </c>
      <c r="C34" s="38"/>
      <c r="D34" s="38"/>
      <c r="E34" s="38"/>
      <c r="F34" s="11"/>
      <c r="G34" s="11"/>
      <c r="H34" s="28"/>
      <c r="I34" s="11"/>
      <c r="J34" s="11"/>
      <c r="K34" s="11"/>
      <c r="L34" s="11"/>
      <c r="M34" s="27"/>
      <c r="N34" s="11"/>
      <c r="O34" s="11"/>
      <c r="P34" s="11"/>
      <c r="Q34" s="11"/>
      <c r="R34" s="27"/>
      <c r="S34" s="11"/>
      <c r="T34" s="11"/>
      <c r="U34" s="11"/>
      <c r="V34" s="11"/>
      <c r="W34" s="27"/>
      <c r="X34" s="11"/>
      <c r="Y34" s="11"/>
      <c r="Z34" s="11"/>
      <c r="AA34" s="11"/>
      <c r="AB34" s="27"/>
      <c r="AC34" s="11"/>
      <c r="AD34" s="11"/>
      <c r="AE34" s="11"/>
      <c r="AF34" s="11"/>
      <c r="AG34" s="27"/>
      <c r="AH34" s="7"/>
      <c r="AI34" s="28"/>
    </row>
    <row r="35" spans="1:35" x14ac:dyDescent="0.25">
      <c r="A35" s="7"/>
      <c r="B35" s="7">
        <v>787</v>
      </c>
      <c r="C35" s="13" t="s">
        <v>335</v>
      </c>
      <c r="D35" s="13" t="s">
        <v>3</v>
      </c>
      <c r="E35" s="7" t="s">
        <v>20</v>
      </c>
      <c r="F35" s="11"/>
      <c r="G35" s="11"/>
      <c r="H35" s="28"/>
      <c r="I35" s="11"/>
      <c r="J35" s="11"/>
      <c r="K35" s="11"/>
      <c r="L35" s="11"/>
      <c r="M35" s="27"/>
      <c r="N35" s="11"/>
      <c r="O35" s="11"/>
      <c r="P35" s="11"/>
      <c r="Q35" s="11"/>
      <c r="R35" s="27"/>
      <c r="S35" s="11"/>
      <c r="T35" s="11"/>
      <c r="U35" s="11"/>
      <c r="V35" s="11"/>
      <c r="W35" s="27"/>
      <c r="X35" s="11"/>
      <c r="Y35" s="11"/>
      <c r="Z35" s="11"/>
      <c r="AA35" s="11"/>
      <c r="AB35" s="27"/>
      <c r="AC35" s="11" t="s">
        <v>138</v>
      </c>
      <c r="AD35" s="11" t="s">
        <v>23</v>
      </c>
      <c r="AE35" s="11" t="s">
        <v>21</v>
      </c>
      <c r="AF35" s="11" t="s">
        <v>21</v>
      </c>
      <c r="AG35" s="27"/>
      <c r="AH35" s="7"/>
      <c r="AI35" s="28"/>
    </row>
    <row r="37" spans="1:35" x14ac:dyDescent="0.25">
      <c r="A37" s="37" t="s">
        <v>51</v>
      </c>
      <c r="B37" s="37"/>
      <c r="C37" s="37"/>
      <c r="D37" s="37"/>
      <c r="E37" s="37"/>
      <c r="F37" s="34" t="s">
        <v>4</v>
      </c>
      <c r="G37" s="35"/>
      <c r="H37" s="36"/>
      <c r="I37" s="34" t="s">
        <v>1</v>
      </c>
      <c r="J37" s="35"/>
      <c r="K37" s="35"/>
      <c r="L37" s="35"/>
      <c r="M37" s="36"/>
      <c r="N37" s="34" t="s">
        <v>137</v>
      </c>
      <c r="O37" s="35"/>
      <c r="P37" s="35"/>
      <c r="Q37" s="35"/>
      <c r="R37" s="36"/>
      <c r="S37" s="34" t="s">
        <v>2</v>
      </c>
      <c r="T37" s="35"/>
      <c r="U37" s="35"/>
      <c r="V37" s="35"/>
      <c r="W37" s="36"/>
      <c r="X37" s="34" t="s">
        <v>1</v>
      </c>
      <c r="Y37" s="35"/>
      <c r="Z37" s="35"/>
      <c r="AA37" s="35"/>
      <c r="AB37" s="36"/>
      <c r="AC37" s="34" t="s">
        <v>33</v>
      </c>
      <c r="AD37" s="35"/>
      <c r="AE37" s="35"/>
      <c r="AF37" s="35"/>
      <c r="AG37" s="36"/>
      <c r="AH37" s="1" t="s">
        <v>5</v>
      </c>
      <c r="AI37" s="2"/>
    </row>
    <row r="38" spans="1:35" x14ac:dyDescent="0.25">
      <c r="A38" s="3" t="s">
        <v>6</v>
      </c>
      <c r="B38" s="3" t="s">
        <v>7</v>
      </c>
      <c r="C38" s="3" t="s">
        <v>8</v>
      </c>
      <c r="D38" s="3" t="s">
        <v>9</v>
      </c>
      <c r="E38" s="3" t="s">
        <v>10</v>
      </c>
      <c r="F38" s="4" t="s">
        <v>11</v>
      </c>
      <c r="G38" s="5" t="s">
        <v>12</v>
      </c>
      <c r="H38" s="6" t="s">
        <v>13</v>
      </c>
      <c r="I38" s="4" t="s">
        <v>14</v>
      </c>
      <c r="J38" s="5" t="s">
        <v>15</v>
      </c>
      <c r="K38" s="5" t="s">
        <v>11</v>
      </c>
      <c r="L38" s="5" t="s">
        <v>12</v>
      </c>
      <c r="M38" s="6" t="s">
        <v>13</v>
      </c>
      <c r="N38" s="4" t="s">
        <v>14</v>
      </c>
      <c r="O38" s="5" t="s">
        <v>15</v>
      </c>
      <c r="P38" s="5" t="s">
        <v>11</v>
      </c>
      <c r="Q38" s="5" t="s">
        <v>12</v>
      </c>
      <c r="R38" s="6" t="s">
        <v>13</v>
      </c>
      <c r="S38" s="4" t="s">
        <v>14</v>
      </c>
      <c r="T38" s="5" t="s">
        <v>15</v>
      </c>
      <c r="U38" s="5" t="s">
        <v>11</v>
      </c>
      <c r="V38" s="5" t="s">
        <v>12</v>
      </c>
      <c r="W38" s="6" t="s">
        <v>13</v>
      </c>
      <c r="X38" s="4" t="s">
        <v>14</v>
      </c>
      <c r="Y38" s="5" t="s">
        <v>15</v>
      </c>
      <c r="Z38" s="5" t="s">
        <v>11</v>
      </c>
      <c r="AA38" s="5" t="s">
        <v>12</v>
      </c>
      <c r="AB38" s="6" t="s">
        <v>13</v>
      </c>
      <c r="AC38" s="4" t="s">
        <v>14</v>
      </c>
      <c r="AD38" s="5" t="s">
        <v>15</v>
      </c>
      <c r="AE38" s="5" t="s">
        <v>11</v>
      </c>
      <c r="AF38" s="5" t="s">
        <v>12</v>
      </c>
      <c r="AG38" s="6" t="s">
        <v>13</v>
      </c>
      <c r="AH38" s="7"/>
      <c r="AI38" s="8" t="s">
        <v>13</v>
      </c>
    </row>
    <row r="39" spans="1:35" x14ac:dyDescent="0.25">
      <c r="A39" s="7">
        <v>1</v>
      </c>
      <c r="B39" s="9">
        <v>199</v>
      </c>
      <c r="C39" s="7" t="s">
        <v>52</v>
      </c>
      <c r="D39" s="7" t="s">
        <v>53</v>
      </c>
      <c r="E39" s="7" t="s">
        <v>54</v>
      </c>
      <c r="F39" s="10">
        <v>24</v>
      </c>
      <c r="G39" s="11">
        <v>19</v>
      </c>
      <c r="H39" s="12">
        <f>SUM(IF(OR(F39="NS",F39="DQ",F39=""),0,IF(OR(F39="RT",F39="NC",F39="B/O"),3,F39+3)),IF(OR(G39="NS",G39="DQ",G39=""),0,IF(OR(G39="RT",G39="NC",G39="B/O"),3,G39+3)))</f>
        <v>49</v>
      </c>
      <c r="I39" s="10">
        <v>4</v>
      </c>
      <c r="J39" s="11">
        <v>19</v>
      </c>
      <c r="K39" s="11">
        <v>19</v>
      </c>
      <c r="L39" s="11">
        <v>24</v>
      </c>
      <c r="M39" s="1">
        <f>SUM(I39,IF(OR(J39="NS",J39="DQ",J39=""),0,IF(OR(J39="RT",J39="NC",J39="B/O"),3,J39+3)),IF(OR(K39="NS",K39="DQ",K39=""),0,IF(OR(K39="RT",K39="NC",K39="B/O"),3,K39+3)),IF(OR(L39="NS",L39="DQ",L39=""),0,IF(OR(L39="RT",L39="NC",L39="B/O"),3,L39+3)))</f>
        <v>75</v>
      </c>
      <c r="N39" s="10">
        <v>6</v>
      </c>
      <c r="O39" s="11">
        <v>24</v>
      </c>
      <c r="P39" s="11">
        <v>19</v>
      </c>
      <c r="Q39" s="11">
        <v>19</v>
      </c>
      <c r="R39" s="1">
        <f>SUM(N39,IF(OR(O39="NS",O39="DQ",O39=""),0,IF(OR(O39="RT",O39="NC",O39="B/O"),3,O39+3)),IF(OR(P39="NS",P39="DQ",P39=""),0,IF(OR(P39="RT",P39="NC",P39="B/O"),3,P39+3)),IF(OR(Q39="NS",Q39="DQ",Q39=""),0,IF(OR(Q39="RT",Q39="NC",Q39="B/O"),3,Q39+3)))</f>
        <v>77</v>
      </c>
      <c r="S39" s="10"/>
      <c r="T39" s="11">
        <v>5</v>
      </c>
      <c r="U39" s="11">
        <v>4</v>
      </c>
      <c r="V39" s="11">
        <v>19</v>
      </c>
      <c r="W39" s="1">
        <f>SUM(S39,IF(OR(T39="NS",T39="DQ",T39=""),0,IF(OR(T39="RT",T39="NC",T39="B/O"),3,T39+3)),IF(OR(U39="NS",U39="DQ",U39=""),0,IF(OR(U39="RT",U39="NC",U39="B/O"),3,U39+3)),IF(OR(V39="NS",V39="DQ",V39=""),0,IF(OR(V39="RT",V39="NC",V39="B/O"),3,V39+3)))</f>
        <v>37</v>
      </c>
      <c r="X39" s="10">
        <v>6</v>
      </c>
      <c r="Y39" s="11">
        <v>24</v>
      </c>
      <c r="Z39" s="11">
        <v>24</v>
      </c>
      <c r="AA39" s="11">
        <v>24</v>
      </c>
      <c r="AB39" s="1">
        <f>SUM(X39,IF(OR(Y39="NS",Y39="DQ",Y39=""),0,IF(OR(Y39="RT",Y39="NC",Y39="B/O"),3,Y39+3)),IF(OR(Z39="NS",Z39="DQ",Z39=""),0,IF(OR(Z39="RT",Z39="NC",Z39="B/O"),3,Z39+3)),IF(OR(AA39="NS",AA39="DQ",AA39=""),0,IF(OR(AA39="RT",AA39="NC",AA39="B/O"),3,AA39+3)))</f>
        <v>87</v>
      </c>
      <c r="AC39" s="10">
        <v>3</v>
      </c>
      <c r="AD39" s="11">
        <v>24</v>
      </c>
      <c r="AE39" s="11">
        <v>24</v>
      </c>
      <c r="AF39" s="11">
        <v>24</v>
      </c>
      <c r="AG39" s="1">
        <f>SUM(AC39,IF(OR(AD39="NS",AD39="DQ",AD39=""),0,IF(OR(AD39="RT",AD39="NC",AD39="B/O"),3,AD39+3)),IF(OR(AE39="NS",AE39="DQ",AE39=""),0,IF(OR(AE39="RT",AE39="NC",AE39="B/O"),3,AE39+3)),IF(OR(AF39="NS",AF39="DQ",AF39=""),0,IF(OR(AF39="RT",AF39="NC",AF39="B/O"),3,AF39+3)))</f>
        <v>84</v>
      </c>
      <c r="AH39" s="7"/>
      <c r="AI39" s="31">
        <f>SUM(H39,M39,R39,W39,AB39,AG39)</f>
        <v>409</v>
      </c>
    </row>
    <row r="40" spans="1:35" ht="12" x14ac:dyDescent="0.25">
      <c r="A40" s="7">
        <v>2</v>
      </c>
      <c r="B40" s="9">
        <v>35</v>
      </c>
      <c r="C40" s="7" t="s">
        <v>57</v>
      </c>
      <c r="D40" s="7" t="s">
        <v>28</v>
      </c>
      <c r="E40" s="7" t="s">
        <v>42</v>
      </c>
      <c r="F40" s="10">
        <v>15</v>
      </c>
      <c r="G40" s="11">
        <v>9</v>
      </c>
      <c r="H40" s="12">
        <f>SUM(IF(OR(F40="NS",F40="DQ",F40=""),0,IF(OR(F40="RT",F40="NC",F40="B/O"),3,F40+3)),IF(OR(G40="NS",G40="DQ",G40=""),0,IF(OR(G40="RT",G40="NC",G40="B/O"),3,G40+3)))</f>
        <v>30</v>
      </c>
      <c r="I40" s="10">
        <v>3</v>
      </c>
      <c r="J40" s="11">
        <v>9</v>
      </c>
      <c r="K40" s="11">
        <v>9</v>
      </c>
      <c r="L40" s="11">
        <v>19</v>
      </c>
      <c r="M40" s="1">
        <f>SUM(I40,IF(OR(J40="NS",J40="DQ",J40=""),0,IF(OR(J40="RT",J40="NC",J40="B/O"),3,J40+3)),IF(OR(K40="NS",K40="DQ",K40=""),0,IF(OR(K40="RT",K40="NC",K40="B/O"),3,K40+3)),IF(OR(L40="NS",L40="DQ",L40=""),0,IF(OR(L40="RT",L40="NC",L40="B/O"),3,L40+3)))</f>
        <v>49</v>
      </c>
      <c r="N40" s="22">
        <v>3</v>
      </c>
      <c r="O40" s="11" t="s">
        <v>23</v>
      </c>
      <c r="P40" s="11">
        <v>24</v>
      </c>
      <c r="Q40" s="11">
        <v>24</v>
      </c>
      <c r="R40" s="1">
        <f>SUM(N40,IF(OR(O40="NS",O40="DQ",O40=""),0,IF(OR(O40="RT",O40="NC",O40="B/O"),3,O40+3)),IF(OR(P40="NS",P40="DQ",P40=""),0,IF(OR(P40="RT",P40="NC",P40="B/O"),3,P40+3)),IF(OR(Q40="NS",Q40="DQ",Q40=""),0,IF(OR(Q40="RT",Q40="NC",Q40="B/O"),3,Q40+3)))</f>
        <v>60</v>
      </c>
      <c r="S40" s="10">
        <v>3</v>
      </c>
      <c r="T40" s="11">
        <v>7</v>
      </c>
      <c r="U40" s="11">
        <v>5</v>
      </c>
      <c r="V40" s="11">
        <v>9</v>
      </c>
      <c r="W40" s="1">
        <f>SUM(S40,IF(OR(T40="NS",T40="DQ",T40=""),0,IF(OR(T40="RT",T40="NC",T40="B/O"),3,T40+3)),IF(OR(U40="NS",U40="DQ",U40=""),0,IF(OR(U40="RT",U40="NC",U40="B/O"),3,U40+3)),IF(OR(V40="NS",V40="DQ",V40=""),0,IF(OR(V40="RT",V40="NC",V40="B/O"),3,V40+3)))</f>
        <v>33</v>
      </c>
      <c r="X40" s="10">
        <v>3</v>
      </c>
      <c r="Y40" s="11">
        <v>12</v>
      </c>
      <c r="Z40" s="11">
        <v>12</v>
      </c>
      <c r="AA40" s="11">
        <v>15</v>
      </c>
      <c r="AB40" s="1">
        <f>SUM(X40,IF(OR(Y40="NS",Y40="DQ",Y40=""),0,IF(OR(Y40="RT",Y40="NC",Y40="B/O"),3,Y40+3)),IF(OR(Z40="NS",Z40="DQ",Z40=""),0,IF(OR(Z40="RT",Z40="NC",Z40="B/O"),3,Z40+3)),IF(OR(AA40="NS",AA40="DQ",AA40=""),0,IF(OR(AA40="RT",AA40="NC",AA40="B/O"),3,AA40+3)))</f>
        <v>51</v>
      </c>
      <c r="AC40" s="10">
        <v>3</v>
      </c>
      <c r="AD40" s="11">
        <v>7</v>
      </c>
      <c r="AE40" s="11" t="s">
        <v>21</v>
      </c>
      <c r="AF40" s="11" t="s">
        <v>21</v>
      </c>
      <c r="AG40" s="1">
        <f>SUM(AC40,IF(OR(AD40="NS",AD40="DQ",AD40=""),0,IF(OR(AD40="RT",AD40="NC",AD40="B/O"),3,AD40+3)),IF(OR(AE40="NS",AE40="DQ",AE40=""),0,IF(OR(AE40="RT",AE40="NC",AE40="B/O"),3,AE40+3)),IF(OR(AF40="NS",AF40="DQ",AF40=""),0,IF(OR(AF40="RT",AF40="NC",AF40="B/O"),3,AF40+3)))</f>
        <v>13</v>
      </c>
      <c r="AH40" s="7"/>
      <c r="AI40" s="2">
        <f>SUM(H40,M40,R40,W40,AB40,AG40)</f>
        <v>236</v>
      </c>
    </row>
    <row r="41" spans="1:35" ht="23" x14ac:dyDescent="0.25">
      <c r="A41" s="7">
        <v>3</v>
      </c>
      <c r="B41" s="20" t="s">
        <v>165</v>
      </c>
      <c r="C41" s="7" t="s">
        <v>58</v>
      </c>
      <c r="D41" s="7" t="s">
        <v>53</v>
      </c>
      <c r="E41" s="7" t="s">
        <v>54</v>
      </c>
      <c r="F41" s="10">
        <v>12</v>
      </c>
      <c r="G41" s="11">
        <v>15</v>
      </c>
      <c r="H41" s="12">
        <f>SUM(IF(OR(F41="NS",F41="DQ",F41=""),0,IF(OR(F41="RT",F41="NC",F41="B/O"),3,F41+3)),IF(OR(G41="NS",G41="DQ",G41=""),0,IF(OR(G41="RT",G41="NC",G41="B/O"),3,G41+3)))</f>
        <v>33</v>
      </c>
      <c r="I41" s="10">
        <v>3</v>
      </c>
      <c r="J41" s="11">
        <v>15</v>
      </c>
      <c r="K41" s="11">
        <v>12</v>
      </c>
      <c r="L41" s="11">
        <v>15</v>
      </c>
      <c r="M41" s="1">
        <f>SUM(I41,IF(OR(J41="NS",J41="DQ",J41=""),0,IF(OR(J41="RT",J41="NC",J41="B/O"),3,J41+3)),IF(OR(K41="NS",K41="DQ",K41=""),0,IF(OR(K41="RT",K41="NC",K41="B/O"),3,K41+3)),IF(OR(L41="NS",L41="DQ",L41=""),0,IF(OR(L41="RT",L41="NC",L41="B/O"),3,L41+3)))</f>
        <v>54</v>
      </c>
      <c r="N41" s="10">
        <v>3</v>
      </c>
      <c r="O41" s="11">
        <v>19</v>
      </c>
      <c r="P41" s="11">
        <v>15</v>
      </c>
      <c r="Q41" s="11">
        <v>12</v>
      </c>
      <c r="R41" s="1">
        <f>SUM(N41,IF(OR(O41="NS",O41="DQ",O41=""),0,IF(OR(O41="RT",O41="NC",O41="B/O"),3,O41+3)),IF(OR(P41="NS",P41="DQ",P41=""),0,IF(OR(P41="RT",P41="NC",P41="B/O"),3,P41+3)),IF(OR(Q41="NS",Q41="DQ",Q41=""),0,IF(OR(Q41="RT",Q41="NC",Q41="B/O"),3,Q41+3)))</f>
        <v>58</v>
      </c>
      <c r="S41" s="10">
        <v>3</v>
      </c>
      <c r="T41" s="11">
        <v>9</v>
      </c>
      <c r="U41" s="11">
        <v>9</v>
      </c>
      <c r="V41" s="11" t="s">
        <v>23</v>
      </c>
      <c r="W41" s="1">
        <f>SUM(S41,IF(OR(T41="NS",T41="DQ",T41=""),0,IF(OR(T41="RT",T41="NC",T41="B/O"),3,T41+3)),IF(OR(U41="NS",U41="DQ",U41=""),0,IF(OR(U41="RT",U41="NC",U41="B/O"),3,U41+3)),IF(OR(V41="NS",V41="DQ",V41=""),0,IF(OR(V41="RT",V41="NC",V41="B/O"),3,V41+3)))</f>
        <v>30</v>
      </c>
      <c r="X41" s="10">
        <v>3</v>
      </c>
      <c r="Y41" s="11">
        <v>19</v>
      </c>
      <c r="Z41" s="11">
        <v>15</v>
      </c>
      <c r="AA41" s="11">
        <v>12</v>
      </c>
      <c r="AB41" s="1">
        <f>SUM(X41,IF(OR(Y41="NS",Y41="DQ",Y41=""),0,IF(OR(Y41="RT",Y41="NC",Y41="B/O"),3,Y41+3)),IF(OR(Z41="NS",Z41="DQ",Z41=""),0,IF(OR(Z41="RT",Z41="NC",Z41="B/O"),3,Z41+3)),IF(OR(AA41="NS",AA41="DQ",AA41=""),0,IF(OR(AA41="RT",AA41="NC",AA41="B/O"),3,AA41+3)))</f>
        <v>58</v>
      </c>
      <c r="AC41" s="10"/>
      <c r="AD41" s="11"/>
      <c r="AE41" s="11"/>
      <c r="AF41" s="11"/>
      <c r="AG41" s="1"/>
      <c r="AH41" s="7"/>
      <c r="AI41" s="2">
        <f>SUM(H41,M41,R41,W41,AB41,AG41)</f>
        <v>233</v>
      </c>
    </row>
    <row r="42" spans="1:35" x14ac:dyDescent="0.25">
      <c r="A42" s="7">
        <v>4</v>
      </c>
      <c r="B42" s="7">
        <v>67</v>
      </c>
      <c r="C42" s="7" t="s">
        <v>166</v>
      </c>
      <c r="D42" s="13" t="s">
        <v>53</v>
      </c>
      <c r="E42" s="7" t="s">
        <v>54</v>
      </c>
      <c r="F42" s="10"/>
      <c r="G42" s="11"/>
      <c r="H42" s="12"/>
      <c r="I42" s="10">
        <v>3</v>
      </c>
      <c r="J42" s="11">
        <v>12</v>
      </c>
      <c r="K42" s="11">
        <v>7</v>
      </c>
      <c r="L42" s="11">
        <v>12</v>
      </c>
      <c r="M42" s="1">
        <f>SUM(I42,IF(OR(J42="NS",J42="DQ",J42=""),0,IF(OR(J42="RT",J42="NC",J42="B/O"),3,J42+3)),IF(OR(K42="NS",K42="DQ",K42=""),0,IF(OR(K42="RT",K42="NC",K42="B/O"),3,K42+3)),IF(OR(L42="NS",L42="DQ",L42=""),0,IF(OR(L42="RT",L42="NC",L42="B/O"),3,L42+3)))</f>
        <v>43</v>
      </c>
      <c r="N42" s="10">
        <v>3</v>
      </c>
      <c r="O42" s="11">
        <v>15</v>
      </c>
      <c r="P42" s="11">
        <v>9</v>
      </c>
      <c r="Q42" s="11">
        <v>9</v>
      </c>
      <c r="R42" s="1">
        <f>SUM(N42,IF(OR(O42="NS",O42="DQ",O42=""),0,IF(OR(O42="RT",O42="NC",O42="B/O"),3,O42+3)),IF(OR(P42="NS",P42="DQ",P42=""),0,IF(OR(P42="RT",P42="NC",P42="B/O"),3,P42+3)),IF(OR(Q42="NS",Q42="DQ",Q42=""),0,IF(OR(Q42="RT",Q42="NC",Q42="B/O"),3,Q42+3)))</f>
        <v>45</v>
      </c>
      <c r="S42" s="10">
        <v>3</v>
      </c>
      <c r="T42" s="11">
        <v>4</v>
      </c>
      <c r="U42" s="11">
        <v>7</v>
      </c>
      <c r="V42" s="11">
        <v>5</v>
      </c>
      <c r="W42" s="1">
        <f>SUM(S42,IF(OR(T42="NS",T42="DQ",T42=""),0,IF(OR(T42="RT",T42="NC",T42="B/O"),3,T42+3)),IF(OR(U42="NS",U42="DQ",U42=""),0,IF(OR(U42="RT",U42="NC",U42="B/O"),3,U42+3)),IF(OR(V42="NS",V42="DQ",V42=""),0,IF(OR(V42="RT",V42="NC",V42="B/O"),3,V42+3)))</f>
        <v>28</v>
      </c>
      <c r="X42" s="10">
        <v>4</v>
      </c>
      <c r="Y42" s="11">
        <v>9</v>
      </c>
      <c r="Z42" s="11">
        <v>9</v>
      </c>
      <c r="AA42" s="11">
        <v>19</v>
      </c>
      <c r="AB42" s="1">
        <f>SUM(X42,IF(OR(Y42="NS",Y42="DQ",Y42=""),0,IF(OR(Y42="RT",Y42="NC",Y42="B/O"),3,Y42+3)),IF(OR(Z42="NS",Z42="DQ",Z42=""),0,IF(OR(Z42="RT",Z42="NC",Z42="B/O"),3,Z42+3)),IF(OR(AA42="NS",AA42="DQ",AA42=""),0,IF(OR(AA42="RT",AA42="NC",AA42="B/O"),3,AA42+3)))</f>
        <v>50</v>
      </c>
      <c r="AC42" s="10">
        <v>4</v>
      </c>
      <c r="AD42" s="11">
        <v>12</v>
      </c>
      <c r="AE42" s="11">
        <v>15</v>
      </c>
      <c r="AF42" s="11" t="s">
        <v>23</v>
      </c>
      <c r="AG42" s="1">
        <f>SUM(AC42,IF(OR(AD42="NS",AD42="DQ",AD42=""),0,IF(OR(AD42="RT",AD42="NC",AD42="B/O"),3,AD42+3)),IF(OR(AE42="NS",AE42="DQ",AE42=""),0,IF(OR(AE42="RT",AE42="NC",AE42="B/O"),3,AE42+3)),IF(OR(AF42="NS",AF42="DQ",AF42=""),0,IF(OR(AF42="RT",AF42="NC",AF42="B/O"),3,AF42+3)))</f>
        <v>40</v>
      </c>
      <c r="AH42" s="7"/>
      <c r="AI42" s="2">
        <f>SUM(H42,M42,R42,W42,AB42,AG42)</f>
        <v>206</v>
      </c>
    </row>
    <row r="43" spans="1:35" x14ac:dyDescent="0.25">
      <c r="A43" s="7">
        <v>5</v>
      </c>
      <c r="B43" s="7">
        <v>57</v>
      </c>
      <c r="C43" s="7" t="s">
        <v>216</v>
      </c>
      <c r="D43" s="13" t="s">
        <v>100</v>
      </c>
      <c r="E43" s="7" t="s">
        <v>68</v>
      </c>
      <c r="F43" s="10"/>
      <c r="G43" s="11"/>
      <c r="H43" s="12"/>
      <c r="I43" s="10"/>
      <c r="J43" s="11"/>
      <c r="K43" s="11"/>
      <c r="L43" s="11"/>
      <c r="M43" s="1"/>
      <c r="N43" s="10">
        <v>4</v>
      </c>
      <c r="O43" s="11">
        <v>12</v>
      </c>
      <c r="P43" s="11">
        <v>12</v>
      </c>
      <c r="Q43" s="11">
        <v>15</v>
      </c>
      <c r="R43" s="1">
        <f>SUM(N43,IF(OR(O43="NS",O43="DQ",O43=""),0,IF(OR(O43="RT",O43="NC",O43="B/O"),3,O43+3)),IF(OR(P43="NS",P43="DQ",P43=""),0,IF(OR(P43="RT",P43="NC",P43="B/O"),3,P43+3)),IF(OR(Q43="NS",Q43="DQ",Q43=""),0,IF(OR(Q43="RT",Q43="NC",Q43="B/O"),3,Q43+3)))</f>
        <v>52</v>
      </c>
      <c r="S43" s="10">
        <v>3</v>
      </c>
      <c r="T43" s="11">
        <v>12</v>
      </c>
      <c r="U43" s="11">
        <v>12</v>
      </c>
      <c r="V43" s="11">
        <v>12</v>
      </c>
      <c r="W43" s="1">
        <f>SUM(S43,IF(OR(T43="NS",T43="DQ",T43=""),0,IF(OR(T43="RT",T43="NC",T43="B/O"),3,T43+3)),IF(OR(U43="NS",U43="DQ",U43=""),0,IF(OR(U43="RT",U43="NC",U43="B/O"),3,U43+3)),IF(OR(V43="NS",V43="DQ",V43=""),0,IF(OR(V43="RT",V43="NC",V43="B/O"),3,V43+3)))</f>
        <v>48</v>
      </c>
      <c r="X43" s="10">
        <v>3</v>
      </c>
      <c r="Y43" s="11">
        <v>7</v>
      </c>
      <c r="Z43" s="11" t="s">
        <v>23</v>
      </c>
      <c r="AA43" s="11" t="s">
        <v>23</v>
      </c>
      <c r="AB43" s="1">
        <f>SUM(X43,IF(OR(Y43="NS",Y43="DQ",Y43=""),0,IF(OR(Y43="RT",Y43="NC",Y43="B/O"),3,Y43+3)),IF(OR(Z43="NS",Z43="DQ",Z43=""),0,IF(OR(Z43="RT",Z43="NC",Z43="B/O"),3,Z43+3)),IF(OR(AA43="NS",AA43="DQ",AA43=""),0,IF(OR(AA43="RT",AA43="NC",AA43="B/O"),3,AA43+3)))</f>
        <v>19</v>
      </c>
      <c r="AC43" s="10">
        <v>6</v>
      </c>
      <c r="AD43" s="11">
        <v>15</v>
      </c>
      <c r="AE43" s="11">
        <v>19</v>
      </c>
      <c r="AF43" s="11">
        <v>19</v>
      </c>
      <c r="AG43" s="1">
        <f>SUM(AC43,IF(OR(AD43="NS",AD43="DQ",AD43=""),0,IF(OR(AD43="RT",AD43="NC",AD43="B/O"),3,AD43+3)),IF(OR(AE43="NS",AE43="DQ",AE43=""),0,IF(OR(AE43="RT",AE43="NC",AE43="B/O"),3,AE43+3)),IF(OR(AF43="NS",AF43="DQ",AF43=""),0,IF(OR(AF43="RT",AF43="NC",AF43="B/O"),3,AF43+3)))</f>
        <v>68</v>
      </c>
      <c r="AH43" s="7"/>
      <c r="AI43" s="2">
        <f>SUM(H43,M43,R43,W43,AB43,AG43)</f>
        <v>187</v>
      </c>
    </row>
    <row r="44" spans="1:35" x14ac:dyDescent="0.25">
      <c r="A44" s="7">
        <v>6</v>
      </c>
      <c r="B44" s="7">
        <v>60</v>
      </c>
      <c r="C44" s="7" t="s">
        <v>162</v>
      </c>
      <c r="D44" s="13" t="s">
        <v>56</v>
      </c>
      <c r="E44" s="7" t="s">
        <v>54</v>
      </c>
      <c r="F44" s="10"/>
      <c r="G44" s="11"/>
      <c r="H44" s="12"/>
      <c r="I44" s="10">
        <v>6</v>
      </c>
      <c r="J44" s="11">
        <v>7</v>
      </c>
      <c r="K44" s="11">
        <v>15</v>
      </c>
      <c r="L44" s="11" t="s">
        <v>23</v>
      </c>
      <c r="M44" s="1">
        <f>SUM(I44,IF(OR(J44="NS",J44="DQ",J44=""),0,IF(OR(J44="RT",J44="NC",J44="B/O"),3,J44+3)),IF(OR(K44="NS",K44="DQ",K44=""),0,IF(OR(K44="RT",K44="NC",K44="B/O"),3,K44+3)),IF(OR(L44="NS",L44="DQ",L44=""),0,IF(OR(L44="RT",L44="NC",L44="B/O"),3,L44+3)))</f>
        <v>37</v>
      </c>
      <c r="N44" s="10"/>
      <c r="O44" s="11"/>
      <c r="P44" s="11"/>
      <c r="Q44" s="11"/>
      <c r="R44" s="1"/>
      <c r="S44" s="10">
        <v>4</v>
      </c>
      <c r="T44" s="11">
        <v>24</v>
      </c>
      <c r="U44" s="11">
        <v>19</v>
      </c>
      <c r="V44" s="11">
        <v>24</v>
      </c>
      <c r="W44" s="1">
        <f>SUM(S44,IF(OR(T44="NS",T44="DQ",T44=""),0,IF(OR(T44="RT",T44="NC",T44="B/O"),3,T44+3)),IF(OR(U44="NS",U44="DQ",U44=""),0,IF(OR(U44="RT",U44="NC",U44="B/O"),3,U44+3)),IF(OR(V44="NS",V44="DQ",V44=""),0,IF(OR(V44="RT",V44="NC",V44="B/O"),3,V44+3)))</f>
        <v>80</v>
      </c>
      <c r="X44" s="10"/>
      <c r="Y44" s="11"/>
      <c r="Z44" s="11"/>
      <c r="AA44" s="11"/>
      <c r="AB44" s="1"/>
      <c r="AC44" s="10"/>
      <c r="AD44" s="11">
        <v>9</v>
      </c>
      <c r="AE44" s="11">
        <v>9</v>
      </c>
      <c r="AF44" s="11">
        <v>12</v>
      </c>
      <c r="AG44" s="1">
        <f>SUM(AC44,IF(OR(AD44="NS",AD44="DQ",AD44=""),0,IF(OR(AD44="RT",AD44="NC",AD44="B/O"),3,AD44+3)),IF(OR(AE44="NS",AE44="DQ",AE44=""),0,IF(OR(AE44="RT",AE44="NC",AE44="B/O"),3,AE44+3)),IF(OR(AF44="NS",AF44="DQ",AF44=""),0,IF(OR(AF44="RT",AF44="NC",AF44="B/O"),3,AF44+3)))</f>
        <v>39</v>
      </c>
      <c r="AH44" s="7"/>
      <c r="AI44" s="2">
        <f>SUM(H44,M44,R44,W44,AB44,AG44)</f>
        <v>156</v>
      </c>
    </row>
    <row r="45" spans="1:35" x14ac:dyDescent="0.25">
      <c r="A45" s="7">
        <v>7</v>
      </c>
      <c r="B45" s="7">
        <v>298</v>
      </c>
      <c r="C45" s="7" t="s">
        <v>61</v>
      </c>
      <c r="D45" s="13" t="s">
        <v>53</v>
      </c>
      <c r="E45" s="7" t="s">
        <v>54</v>
      </c>
      <c r="F45" s="10" t="s">
        <v>23</v>
      </c>
      <c r="G45" s="11" t="s">
        <v>23</v>
      </c>
      <c r="H45" s="12">
        <f>SUM(IF(OR(F45="NS",F45="DQ",F45=""),0,IF(OR(F45="RT",F45="NC",F45="B/O"),3,F45+3)),IF(OR(G45="NS",G45="DQ",G45=""),0,IF(OR(G45="RT",G45="NC",G45="B/O"),3,G45+3)))</f>
        <v>6</v>
      </c>
      <c r="I45" s="10"/>
      <c r="J45" s="11"/>
      <c r="K45" s="11"/>
      <c r="L45" s="11"/>
      <c r="M45" s="1"/>
      <c r="N45" s="10"/>
      <c r="O45" s="11"/>
      <c r="P45" s="11"/>
      <c r="Q45" s="11"/>
      <c r="R45" s="1"/>
      <c r="S45" s="10">
        <v>6</v>
      </c>
      <c r="T45" s="11">
        <v>15</v>
      </c>
      <c r="U45" s="11">
        <v>24</v>
      </c>
      <c r="V45" s="11" t="s">
        <v>23</v>
      </c>
      <c r="W45" s="1">
        <f>SUM(S45,IF(OR(T45="NS",T45="DQ",T45=""),0,IF(OR(T45="RT",T45="NC",T45="B/O"),3,T45+3)),IF(OR(U45="NS",U45="DQ",U45=""),0,IF(OR(U45="RT",U45="NC",U45="B/O"),3,U45+3)),IF(OR(V45="NS",V45="DQ",V45=""),0,IF(OR(V45="RT",V45="NC",V45="B/O"),3,V45+3)))</f>
        <v>54</v>
      </c>
      <c r="X45" s="10">
        <v>3</v>
      </c>
      <c r="Y45" s="11">
        <v>15</v>
      </c>
      <c r="Z45" s="11">
        <v>19</v>
      </c>
      <c r="AA45" s="11" t="s">
        <v>21</v>
      </c>
      <c r="AB45" s="1">
        <f>SUM(X45,IF(OR(Y45="NS",Y45="DQ",Y45=""),0,IF(OR(Y45="RT",Y45="NC",Y45="B/O"),3,Y45+3)),IF(OR(Z45="NS",Z45="DQ",Z45=""),0,IF(OR(Z45="RT",Z45="NC",Z45="B/O"),3,Z45+3)),IF(OR(AA45="NS",AA45="DQ",AA45=""),0,IF(OR(AA45="RT",AA45="NC",AA45="B/O"),3,AA45+3)))</f>
        <v>43</v>
      </c>
      <c r="AC45" s="10"/>
      <c r="AD45" s="11"/>
      <c r="AE45" s="11"/>
      <c r="AF45" s="11"/>
      <c r="AG45" s="1"/>
      <c r="AH45" s="7"/>
      <c r="AI45" s="2">
        <f>SUM(H45,M45,R45,W45,AB45,AG45)</f>
        <v>103</v>
      </c>
    </row>
    <row r="46" spans="1:35" ht="23" x14ac:dyDescent="0.25">
      <c r="A46" s="7">
        <v>8</v>
      </c>
      <c r="B46" s="7">
        <v>26</v>
      </c>
      <c r="C46" s="7" t="s">
        <v>60</v>
      </c>
      <c r="D46" s="7" t="s">
        <v>53</v>
      </c>
      <c r="E46" s="13" t="s">
        <v>271</v>
      </c>
      <c r="F46" s="18">
        <v>7</v>
      </c>
      <c r="G46" s="19">
        <v>7</v>
      </c>
      <c r="H46" s="12">
        <f>SUM(IF(OR(F46="NS",F46="DQ",F46=""),0,IF(OR(F46="RT",F46="NC",F46="B/O"),3,F46+3)),IF(OR(G46="NS",G46="DQ",G46=""),0,IF(OR(G46="RT",G46="NC",G46="B/O"),3,G46+3)))</f>
        <v>20</v>
      </c>
      <c r="I46" s="10"/>
      <c r="J46" s="11"/>
      <c r="K46" s="11"/>
      <c r="L46" s="11"/>
      <c r="M46" s="1"/>
      <c r="N46" s="10"/>
      <c r="O46" s="11"/>
      <c r="P46" s="11"/>
      <c r="Q46" s="11"/>
      <c r="R46" s="1"/>
      <c r="S46" s="10"/>
      <c r="T46" s="11"/>
      <c r="U46" s="11"/>
      <c r="V46" s="11"/>
      <c r="W46" s="1"/>
      <c r="X46" s="16">
        <v>3</v>
      </c>
      <c r="Y46" s="17" t="s">
        <v>23</v>
      </c>
      <c r="Z46" s="17" t="s">
        <v>23</v>
      </c>
      <c r="AA46" s="17" t="s">
        <v>21</v>
      </c>
      <c r="AB46" s="26">
        <f>SUM(X46,IF(OR(Y46="NS",Y46="DQ",Y46=""),0,IF(OR(Y46="RT",Y46="NC",Y46="B/O"),3,Y46+3)),IF(OR(Z46="NS",Z46="DQ",Z46=""),0,IF(OR(Z46="RT",Z46="NC",Z46="B/O"),3,Z46+3)),IF(OR(AA46="NS",AA46="DQ",AA46=""),0,IF(OR(AA46="RT",AA46="NC",AA46="B/O"),3,AA46+3)))</f>
        <v>9</v>
      </c>
      <c r="AC46" s="16">
        <v>3</v>
      </c>
      <c r="AD46" s="17">
        <v>19</v>
      </c>
      <c r="AE46" s="17">
        <v>12</v>
      </c>
      <c r="AF46" s="17">
        <v>15</v>
      </c>
      <c r="AG46" s="26">
        <f>SUM(AC46,IF(OR(AD46="NS",AD46="DQ",AD46=""),0,IF(OR(AD46="RT",AD46="NC",AD46="B/O"),3,AD46+3)),IF(OR(AE46="NS",AE46="DQ",AE46=""),0,IF(OR(AE46="RT",AE46="NC",AE46="B/O"),3,AE46+3)),IF(OR(AF46="NS",AF46="DQ",AF46=""),0,IF(OR(AF46="RT",AF46="NC",AF46="B/O"),3,AF46+3)))</f>
        <v>58</v>
      </c>
      <c r="AH46" s="7"/>
      <c r="AI46" s="2">
        <f>SUM(H46,M46,R46,W46,AB46,AG46)</f>
        <v>87</v>
      </c>
    </row>
    <row r="47" spans="1:35" x14ac:dyDescent="0.25">
      <c r="A47" s="7">
        <v>9</v>
      </c>
      <c r="B47" s="7">
        <v>31</v>
      </c>
      <c r="C47" s="7" t="s">
        <v>244</v>
      </c>
      <c r="D47" s="13" t="s">
        <v>28</v>
      </c>
      <c r="E47" s="7" t="s">
        <v>245</v>
      </c>
      <c r="F47" s="10"/>
      <c r="G47" s="11"/>
      <c r="H47" s="12"/>
      <c r="I47" s="10"/>
      <c r="J47" s="11"/>
      <c r="K47" s="11"/>
      <c r="L47" s="11"/>
      <c r="M47" s="1"/>
      <c r="N47" s="10"/>
      <c r="O47" s="11"/>
      <c r="P47" s="11"/>
      <c r="Q47" s="11"/>
      <c r="R47" s="1"/>
      <c r="S47" s="10">
        <v>3</v>
      </c>
      <c r="T47" s="11">
        <v>19</v>
      </c>
      <c r="U47" s="11">
        <v>15</v>
      </c>
      <c r="V47" s="11">
        <v>15</v>
      </c>
      <c r="W47" s="1">
        <f>SUM(S47,IF(OR(T47="NS",T47="DQ",T47=""),0,IF(OR(T47="RT",T47="NC",T47="B/O"),3,T47+3)),IF(OR(U47="NS",U47="DQ",U47=""),0,IF(OR(U47="RT",U47="NC",U47="B/O"),3,U47+3)),IF(OR(V47="NS",V47="DQ",V47=""),0,IF(OR(V47="RT",V47="NC",V47="B/O"),3,V47+3)))</f>
        <v>61</v>
      </c>
      <c r="X47" s="10"/>
      <c r="Y47" s="11"/>
      <c r="Z47" s="11"/>
      <c r="AA47" s="11"/>
      <c r="AB47" s="1"/>
      <c r="AC47" s="10"/>
      <c r="AD47" s="11"/>
      <c r="AE47" s="11"/>
      <c r="AF47" s="11"/>
      <c r="AG47" s="1"/>
      <c r="AH47" s="7"/>
      <c r="AI47" s="2">
        <f>SUM(H47,M47,R47,W47,AB47,AG47)</f>
        <v>61</v>
      </c>
    </row>
    <row r="48" spans="1:35" x14ac:dyDescent="0.25">
      <c r="A48" s="7">
        <v>10</v>
      </c>
      <c r="B48" s="7">
        <v>40</v>
      </c>
      <c r="C48" s="7" t="s">
        <v>163</v>
      </c>
      <c r="D48" s="13" t="s">
        <v>29</v>
      </c>
      <c r="E48" s="7" t="s">
        <v>164</v>
      </c>
      <c r="F48" s="10"/>
      <c r="G48" s="11"/>
      <c r="H48" s="12"/>
      <c r="I48" s="10">
        <v>3</v>
      </c>
      <c r="J48" s="11">
        <v>24</v>
      </c>
      <c r="K48" s="11">
        <v>24</v>
      </c>
      <c r="L48" s="11" t="s">
        <v>23</v>
      </c>
      <c r="M48" s="1">
        <f>SUM(I48,IF(OR(J48="NS",J48="DQ",J48=""),0,IF(OR(J48="RT",J48="NC",J48="B/O"),3,J48+3)),IF(OR(K48="NS",K48="DQ",K48=""),0,IF(OR(K48="RT",K48="NC",K48="B/O"),3,K48+3)),IF(OR(L48="NS",L48="DQ",L48=""),0,IF(OR(L48="RT",L48="NC",L48="B/O"),3,L48+3)))</f>
        <v>60</v>
      </c>
      <c r="N48" s="10"/>
      <c r="O48" s="11"/>
      <c r="P48" s="11"/>
      <c r="Q48" s="11"/>
      <c r="R48" s="1"/>
      <c r="S48" s="10"/>
      <c r="T48" s="11"/>
      <c r="U48" s="11"/>
      <c r="V48" s="11"/>
      <c r="W48" s="1"/>
      <c r="X48" s="10"/>
      <c r="Y48" s="11"/>
      <c r="Z48" s="11"/>
      <c r="AA48" s="11"/>
      <c r="AB48" s="1"/>
      <c r="AC48" s="10"/>
      <c r="AD48" s="11"/>
      <c r="AE48" s="11"/>
      <c r="AF48" s="11"/>
      <c r="AG48" s="1"/>
      <c r="AH48" s="7"/>
      <c r="AI48" s="2">
        <f>SUM(H48,M48,R48,W48,AB48,AG48)</f>
        <v>60</v>
      </c>
    </row>
    <row r="49" spans="1:35" x14ac:dyDescent="0.25">
      <c r="A49" s="7">
        <v>11</v>
      </c>
      <c r="B49" s="7">
        <v>9</v>
      </c>
      <c r="C49" s="7" t="s">
        <v>55</v>
      </c>
      <c r="D49" s="13" t="s">
        <v>56</v>
      </c>
      <c r="E49" s="7" t="s">
        <v>38</v>
      </c>
      <c r="F49" s="10">
        <v>19</v>
      </c>
      <c r="G49" s="11">
        <v>24</v>
      </c>
      <c r="H49" s="12">
        <f>SUM(IF(OR(F49="NS",F49="DQ",F49=""),0,IF(OR(F49="RT",F49="NC",F49="B/O"),3,F49+3)),IF(OR(G49="NS",G49="DQ",G49=""),0,IF(OR(G49="RT",G49="NC",G49="B/O"),3,G49+3)))</f>
        <v>49</v>
      </c>
      <c r="I49" s="10"/>
      <c r="J49" s="11"/>
      <c r="K49" s="11"/>
      <c r="L49" s="11"/>
      <c r="M49" s="1"/>
      <c r="N49" s="10"/>
      <c r="O49" s="11"/>
      <c r="P49" s="11"/>
      <c r="Q49" s="11"/>
      <c r="R49" s="1"/>
      <c r="S49" s="10"/>
      <c r="T49" s="11"/>
      <c r="U49" s="11"/>
      <c r="V49" s="11"/>
      <c r="W49" s="1"/>
      <c r="X49" s="10"/>
      <c r="Y49" s="11"/>
      <c r="Z49" s="11"/>
      <c r="AA49" s="11"/>
      <c r="AB49" s="1"/>
      <c r="AC49" s="10"/>
      <c r="AD49" s="11"/>
      <c r="AE49" s="11"/>
      <c r="AF49" s="11"/>
      <c r="AG49" s="1"/>
      <c r="AH49" s="7"/>
      <c r="AI49" s="2">
        <f>SUM(H49,M49,R49,W49,AB49,AG49)</f>
        <v>49</v>
      </c>
    </row>
    <row r="50" spans="1:35" x14ac:dyDescent="0.25">
      <c r="A50" s="7">
        <v>12</v>
      </c>
      <c r="B50" s="7">
        <v>99</v>
      </c>
      <c r="C50" s="7" t="s">
        <v>59</v>
      </c>
      <c r="D50" s="13" t="s">
        <v>2</v>
      </c>
      <c r="E50" s="7" t="s">
        <v>27</v>
      </c>
      <c r="F50" s="10">
        <v>9</v>
      </c>
      <c r="G50" s="11">
        <v>12</v>
      </c>
      <c r="H50" s="12">
        <f>SUM(IF(OR(F50="NS",F50="DQ",F50=""),0,IF(OR(F50="RT",F50="NC",F50="B/O"),3,F50+3)),IF(OR(G50="NS",G50="DQ",G50=""),0,IF(OR(G50="RT",G50="NC",G50="B/O"),3,G50+3)))</f>
        <v>27</v>
      </c>
      <c r="I50" s="10"/>
      <c r="J50" s="11"/>
      <c r="K50" s="11"/>
      <c r="L50" s="11"/>
      <c r="M50" s="1"/>
      <c r="N50" s="10"/>
      <c r="O50" s="11"/>
      <c r="P50" s="11"/>
      <c r="Q50" s="11"/>
      <c r="R50" s="1"/>
      <c r="S50" s="10"/>
      <c r="T50" s="11"/>
      <c r="U50" s="11"/>
      <c r="V50" s="11"/>
      <c r="W50" s="1"/>
      <c r="X50" s="10"/>
      <c r="Y50" s="11"/>
      <c r="Z50" s="11"/>
      <c r="AA50" s="11"/>
      <c r="AB50" s="1"/>
      <c r="AC50" s="10"/>
      <c r="AD50" s="11"/>
      <c r="AE50" s="11"/>
      <c r="AF50" s="11"/>
      <c r="AG50" s="1"/>
      <c r="AH50" s="7"/>
      <c r="AI50" s="2">
        <f>SUM(H50,M50,R50,W50,AB50,AG50)</f>
        <v>27</v>
      </c>
    </row>
    <row r="51" spans="1:35" s="15" customFormat="1" x14ac:dyDescent="0.25">
      <c r="A51" s="7">
        <v>13</v>
      </c>
      <c r="B51" s="7">
        <v>86</v>
      </c>
      <c r="C51" s="7" t="s">
        <v>232</v>
      </c>
      <c r="D51" s="13" t="s">
        <v>2</v>
      </c>
      <c r="E51" s="7" t="s">
        <v>111</v>
      </c>
      <c r="F51" s="10"/>
      <c r="G51" s="11"/>
      <c r="H51" s="12"/>
      <c r="I51" s="10"/>
      <c r="J51" s="11"/>
      <c r="K51" s="11"/>
      <c r="L51" s="11"/>
      <c r="M51" s="25"/>
      <c r="N51" s="10"/>
      <c r="O51" s="11"/>
      <c r="P51" s="11"/>
      <c r="Q51" s="11"/>
      <c r="R51" s="25"/>
      <c r="S51" s="10"/>
      <c r="T51" s="11"/>
      <c r="U51" s="11"/>
      <c r="V51" s="11"/>
      <c r="W51" s="25"/>
      <c r="X51" s="10">
        <v>3</v>
      </c>
      <c r="Y51" s="11">
        <v>5</v>
      </c>
      <c r="Z51" s="11" t="s">
        <v>332</v>
      </c>
      <c r="AA51" s="11"/>
      <c r="AB51" s="25">
        <f>SUM(X51,IF(OR(Y51="NS",Y51="DQ",Y51=""),0,IF(OR(Y51="RT",Y51="NC",Y51="B/O"),3,Y51+3)),IF(OR(Z51="NS",Z51="DQ",Z51=""),0,IF(OR(Z51="RT",Z51="NC",Z51="B/O"),3,Z51+3)),IF(OR(AA51="NS",AA51="DQ",AA51=""),0,IF(OR(AA51="RT",AA51="NC",AA51="B/O"),3,AA51+3)))</f>
        <v>14</v>
      </c>
      <c r="AC51" s="10"/>
      <c r="AD51" s="11"/>
      <c r="AE51" s="11"/>
      <c r="AF51" s="11"/>
      <c r="AG51" s="25"/>
      <c r="AH51" s="7"/>
      <c r="AI51" s="2">
        <f>SUM(H51,M51,R51,W51,AB51,AG51)</f>
        <v>14</v>
      </c>
    </row>
    <row r="53" spans="1:35" x14ac:dyDescent="0.25">
      <c r="A53" s="37" t="s">
        <v>63</v>
      </c>
      <c r="B53" s="37"/>
      <c r="C53" s="37"/>
      <c r="D53" s="37"/>
      <c r="E53" s="37"/>
      <c r="F53" s="34" t="s">
        <v>4</v>
      </c>
      <c r="G53" s="35"/>
      <c r="H53" s="36"/>
      <c r="I53" s="34" t="s">
        <v>1</v>
      </c>
      <c r="J53" s="35"/>
      <c r="K53" s="35"/>
      <c r="L53" s="35"/>
      <c r="M53" s="36"/>
      <c r="N53" s="34" t="s">
        <v>137</v>
      </c>
      <c r="O53" s="35"/>
      <c r="P53" s="35"/>
      <c r="Q53" s="35"/>
      <c r="R53" s="36"/>
      <c r="S53" s="34" t="s">
        <v>2</v>
      </c>
      <c r="T53" s="35"/>
      <c r="U53" s="35"/>
      <c r="V53" s="35"/>
      <c r="W53" s="36"/>
      <c r="X53" s="34" t="s">
        <v>1</v>
      </c>
      <c r="Y53" s="35"/>
      <c r="Z53" s="35"/>
      <c r="AA53" s="35"/>
      <c r="AB53" s="36"/>
      <c r="AC53" s="34" t="s">
        <v>33</v>
      </c>
      <c r="AD53" s="35"/>
      <c r="AE53" s="35"/>
      <c r="AF53" s="35"/>
      <c r="AG53" s="36"/>
      <c r="AH53" s="1" t="s">
        <v>5</v>
      </c>
      <c r="AI53" s="2"/>
    </row>
    <row r="54" spans="1:35" x14ac:dyDescent="0.25">
      <c r="A54" s="3" t="s">
        <v>6</v>
      </c>
      <c r="B54" s="3" t="s">
        <v>7</v>
      </c>
      <c r="C54" s="3" t="s">
        <v>8</v>
      </c>
      <c r="D54" s="3" t="s">
        <v>9</v>
      </c>
      <c r="E54" s="3" t="s">
        <v>10</v>
      </c>
      <c r="F54" s="4" t="s">
        <v>11</v>
      </c>
      <c r="G54" s="5" t="s">
        <v>12</v>
      </c>
      <c r="H54" s="6" t="s">
        <v>13</v>
      </c>
      <c r="I54" s="4" t="s">
        <v>14</v>
      </c>
      <c r="J54" s="5" t="s">
        <v>15</v>
      </c>
      <c r="K54" s="5" t="s">
        <v>11</v>
      </c>
      <c r="L54" s="5" t="s">
        <v>12</v>
      </c>
      <c r="M54" s="6" t="s">
        <v>13</v>
      </c>
      <c r="N54" s="4" t="s">
        <v>14</v>
      </c>
      <c r="O54" s="5" t="s">
        <v>15</v>
      </c>
      <c r="P54" s="5" t="s">
        <v>11</v>
      </c>
      <c r="Q54" s="5" t="s">
        <v>12</v>
      </c>
      <c r="R54" s="6" t="s">
        <v>13</v>
      </c>
      <c r="S54" s="4" t="s">
        <v>14</v>
      </c>
      <c r="T54" s="5" t="s">
        <v>15</v>
      </c>
      <c r="U54" s="5" t="s">
        <v>11</v>
      </c>
      <c r="V54" s="5" t="s">
        <v>12</v>
      </c>
      <c r="W54" s="6" t="s">
        <v>13</v>
      </c>
      <c r="X54" s="4" t="s">
        <v>14</v>
      </c>
      <c r="Y54" s="5" t="s">
        <v>15</v>
      </c>
      <c r="Z54" s="5" t="s">
        <v>11</v>
      </c>
      <c r="AA54" s="5" t="s">
        <v>12</v>
      </c>
      <c r="AB54" s="6" t="s">
        <v>13</v>
      </c>
      <c r="AC54" s="4" t="s">
        <v>14</v>
      </c>
      <c r="AD54" s="5" t="s">
        <v>15</v>
      </c>
      <c r="AE54" s="5" t="s">
        <v>11</v>
      </c>
      <c r="AF54" s="5" t="s">
        <v>12</v>
      </c>
      <c r="AG54" s="6" t="s">
        <v>13</v>
      </c>
      <c r="AH54" s="7"/>
      <c r="AI54" s="8" t="s">
        <v>13</v>
      </c>
    </row>
    <row r="55" spans="1:35" x14ac:dyDescent="0.25">
      <c r="A55" s="7">
        <v>1</v>
      </c>
      <c r="B55" s="9">
        <v>71</v>
      </c>
      <c r="C55" s="7" t="s">
        <v>64</v>
      </c>
      <c r="D55" s="7" t="s">
        <v>56</v>
      </c>
      <c r="E55" s="7" t="s">
        <v>68</v>
      </c>
      <c r="F55" s="10">
        <v>24</v>
      </c>
      <c r="G55" s="11">
        <v>15</v>
      </c>
      <c r="H55" s="12">
        <f>SUM(IF(OR(F55="NS",F55="DQ",F55=""),0,IF(OR(F55="RT",F55="NC",F55="B/O"),3,F55+3)),IF(OR(G55="NS",G55="DQ",G55=""),0,IF(OR(G55="RT",G55="NC",G55="B/O"),3,G55+3)))</f>
        <v>45</v>
      </c>
      <c r="I55" s="10"/>
      <c r="J55" s="11"/>
      <c r="K55" s="11"/>
      <c r="L55" s="11"/>
      <c r="M55" s="1"/>
      <c r="N55" s="10">
        <v>4</v>
      </c>
      <c r="O55" s="11">
        <v>3</v>
      </c>
      <c r="P55" s="11">
        <v>3</v>
      </c>
      <c r="Q55" s="11">
        <v>3</v>
      </c>
      <c r="R55" s="1">
        <f>SUM(N55,IF(OR(O55="NS",O55="DQ",O55=""),0,IF(OR(O55="RT",O55="NC",O55="B/O"),3,O55+3)),IF(OR(P55="NS",P55="DQ",P55=""),0,IF(OR(P55="RT",P55="NC",P55="B/O"),3,P55+3)),IF(OR(Q55="NS",Q55="DQ",Q55=""),0,IF(OR(Q55="RT",Q55="NC",Q55="B/O"),3,Q55+3)))</f>
        <v>22</v>
      </c>
      <c r="S55" s="10">
        <v>4</v>
      </c>
      <c r="T55" s="11">
        <v>3</v>
      </c>
      <c r="U55" s="11">
        <v>3</v>
      </c>
      <c r="V55" s="11">
        <v>3</v>
      </c>
      <c r="W55" s="1">
        <f>SUM(S55,IF(OR(T55="NS",T55="DQ",T55=""),0,IF(OR(T55="RT",T55="NC",T55="B/O"),3,T55+3)),IF(OR(U55="NS",U55="DQ",U55=""),0,IF(OR(U55="RT",U55="NC",U55="B/O"),3,U55+3)),IF(OR(V55="NS",V55="DQ",V55=""),0,IF(OR(V55="RT",V55="NC",V55="B/O"),3,V55+3)))</f>
        <v>22</v>
      </c>
      <c r="X55" s="10"/>
      <c r="Y55" s="11"/>
      <c r="Z55" s="11"/>
      <c r="AA55" s="11"/>
      <c r="AB55" s="1"/>
      <c r="AC55" s="10"/>
      <c r="AD55" s="11"/>
      <c r="AE55" s="11"/>
      <c r="AF55" s="11"/>
      <c r="AG55" s="1"/>
      <c r="AH55" s="7"/>
      <c r="AI55" s="2">
        <f>SUM(H55,M55,R55,W55,AB55,AG55)</f>
        <v>89</v>
      </c>
    </row>
    <row r="56" spans="1:35" x14ac:dyDescent="0.25">
      <c r="A56" s="7">
        <v>2</v>
      </c>
      <c r="B56" s="9">
        <v>27</v>
      </c>
      <c r="C56" s="7" t="s">
        <v>66</v>
      </c>
      <c r="D56" s="7" t="s">
        <v>2</v>
      </c>
      <c r="E56" s="7" t="s">
        <v>70</v>
      </c>
      <c r="F56" s="10">
        <v>15</v>
      </c>
      <c r="G56" s="11">
        <v>24</v>
      </c>
      <c r="H56" s="12">
        <f>SUM(IF(OR(F56="NS",F56="DQ",F56=""),0,IF(OR(F56="RT",F56="NC",F56="B/O"),3,F56+3)),IF(OR(G56="NS",G56="DQ",G56=""),0,IF(OR(G56="RT",G56="NC",G56="B/O"),3,G56+3)))</f>
        <v>45</v>
      </c>
      <c r="I56" s="10"/>
      <c r="J56" s="11"/>
      <c r="K56" s="11"/>
      <c r="L56" s="11"/>
      <c r="M56" s="1"/>
      <c r="N56" s="10"/>
      <c r="O56" s="11"/>
      <c r="P56" s="11"/>
      <c r="Q56" s="11"/>
      <c r="R56" s="1"/>
      <c r="S56" s="10"/>
      <c r="T56" s="11"/>
      <c r="U56" s="11"/>
      <c r="V56" s="11"/>
      <c r="W56" s="1"/>
      <c r="X56" s="10"/>
      <c r="Y56" s="11"/>
      <c r="Z56" s="11"/>
      <c r="AA56" s="11"/>
      <c r="AB56" s="1"/>
      <c r="AC56" s="10"/>
      <c r="AD56" s="11"/>
      <c r="AE56" s="11"/>
      <c r="AF56" s="11"/>
      <c r="AG56" s="1"/>
      <c r="AH56" s="7"/>
      <c r="AI56" s="2">
        <f>SUM(H56,M56,R56,W56,AB56,AG56)</f>
        <v>45</v>
      </c>
    </row>
    <row r="57" spans="1:35" x14ac:dyDescent="0.25">
      <c r="A57" s="7">
        <v>3</v>
      </c>
      <c r="B57" s="7">
        <v>6</v>
      </c>
      <c r="C57" s="7" t="s">
        <v>65</v>
      </c>
      <c r="D57" s="13" t="s">
        <v>53</v>
      </c>
      <c r="E57" s="7" t="s">
        <v>69</v>
      </c>
      <c r="F57" s="10">
        <v>19</v>
      </c>
      <c r="G57" s="11">
        <v>19</v>
      </c>
      <c r="H57" s="12">
        <f>SUM(IF(OR(F57="NS",F57="DQ",F57=""),0,IF(OR(F57="RT",F57="NC",F57="B/O"),3,F57+3)),IF(OR(G57="NS",G57="DQ",G57=""),0,IF(OR(G57="RT",G57="NC",G57="B/O"),3,G57+3)))</f>
        <v>44</v>
      </c>
      <c r="I57" s="10"/>
      <c r="J57" s="11"/>
      <c r="K57" s="11"/>
      <c r="L57" s="11"/>
      <c r="M57" s="1"/>
      <c r="N57" s="10"/>
      <c r="O57" s="11"/>
      <c r="P57" s="11"/>
      <c r="Q57" s="11"/>
      <c r="R57" s="1"/>
      <c r="S57" s="10"/>
      <c r="T57" s="11"/>
      <c r="U57" s="11"/>
      <c r="V57" s="11"/>
      <c r="W57" s="1"/>
      <c r="X57" s="10"/>
      <c r="Y57" s="11"/>
      <c r="Z57" s="11"/>
      <c r="AA57" s="11"/>
      <c r="AB57" s="1"/>
      <c r="AC57" s="10"/>
      <c r="AD57" s="11"/>
      <c r="AE57" s="11"/>
      <c r="AF57" s="11"/>
      <c r="AG57" s="1"/>
      <c r="AH57" s="7"/>
      <c r="AI57" s="2">
        <f>SUM(H57,M57,R57,W57,AB57,AG57)</f>
        <v>44</v>
      </c>
    </row>
    <row r="58" spans="1:35" ht="23" x14ac:dyDescent="0.25">
      <c r="A58" s="7">
        <v>4</v>
      </c>
      <c r="B58" s="9">
        <v>17</v>
      </c>
      <c r="C58" s="7" t="s">
        <v>67</v>
      </c>
      <c r="D58" s="13" t="s">
        <v>71</v>
      </c>
      <c r="E58" s="7" t="s">
        <v>54</v>
      </c>
      <c r="F58" s="10">
        <v>12</v>
      </c>
      <c r="G58" s="11" t="s">
        <v>21</v>
      </c>
      <c r="H58" s="12">
        <f>SUM(IF(OR(F58="NS",F58="DQ",F58=""),0,IF(OR(F58="RT",F58="NC",F58="B/O"),3,F58+3)),IF(OR(G58="NS",G58="DQ",G58=""),0,IF(OR(G58="RT",G58="NC",G58="B/O"),3,G58+3)))</f>
        <v>15</v>
      </c>
      <c r="I58" s="10"/>
      <c r="J58" s="11"/>
      <c r="K58" s="11"/>
      <c r="L58" s="11"/>
      <c r="M58" s="1"/>
      <c r="N58" s="10"/>
      <c r="O58" s="11"/>
      <c r="P58" s="11"/>
      <c r="Q58" s="11"/>
      <c r="R58" s="1"/>
      <c r="S58" s="10"/>
      <c r="T58" s="11"/>
      <c r="U58" s="11"/>
      <c r="V58" s="11"/>
      <c r="W58" s="1"/>
      <c r="X58" s="10"/>
      <c r="Y58" s="11"/>
      <c r="Z58" s="11"/>
      <c r="AA58" s="11"/>
      <c r="AB58" s="1"/>
      <c r="AC58" s="10"/>
      <c r="AD58" s="11"/>
      <c r="AE58" s="11"/>
      <c r="AF58" s="11"/>
      <c r="AG58" s="1"/>
      <c r="AH58" s="7"/>
      <c r="AI58" s="2">
        <f>SUM(H58,M58,R58,W58,AB58,AG58)</f>
        <v>15</v>
      </c>
    </row>
    <row r="59" spans="1:35" x14ac:dyDescent="0.25">
      <c r="A59" s="7">
        <v>5</v>
      </c>
      <c r="B59" s="9">
        <v>26</v>
      </c>
      <c r="C59" s="7" t="s">
        <v>60</v>
      </c>
      <c r="D59" s="7" t="s">
        <v>53</v>
      </c>
      <c r="E59" s="7" t="s">
        <v>170</v>
      </c>
      <c r="F59" s="10"/>
      <c r="G59" s="11"/>
      <c r="H59" s="12"/>
      <c r="I59" s="10"/>
      <c r="J59" s="11"/>
      <c r="K59" s="11"/>
      <c r="L59" s="11"/>
      <c r="M59" s="1"/>
      <c r="N59" s="10"/>
      <c r="O59" s="11"/>
      <c r="P59" s="11"/>
      <c r="Q59" s="11"/>
      <c r="R59" s="1"/>
      <c r="S59" s="10"/>
      <c r="T59" s="11"/>
      <c r="U59" s="11">
        <v>6</v>
      </c>
      <c r="V59" s="11">
        <v>6</v>
      </c>
      <c r="W59" s="1">
        <f>SUM(S59,IF(OR(T59="NS",T59="DQ",T59=""),0,IF(OR(T59="RT",T59="NC",T59="B/O"),3,T59+3)),IF(OR(U59="NS",U59="DQ",U59=""),0,IF(OR(U59="RT",U59="NC",U59="B/O"),3,U59+3)),IF(OR(V59="NS",V59="DQ",V59=""),0,IF(OR(V59="RT",V59="NC",V59="B/O"),3,V59+3)))</f>
        <v>18</v>
      </c>
      <c r="X59" s="10"/>
      <c r="Y59" s="11"/>
      <c r="Z59" s="11"/>
      <c r="AA59" s="11"/>
      <c r="AB59" s="1"/>
      <c r="AC59" s="10"/>
      <c r="AD59" s="11"/>
      <c r="AE59" s="11"/>
      <c r="AF59" s="11"/>
      <c r="AG59" s="1"/>
      <c r="AH59" s="7"/>
      <c r="AI59" s="2">
        <f>SUM(H59,M59,R59,W59,AB59,AG59)</f>
        <v>18</v>
      </c>
    </row>
    <row r="61" spans="1:35" x14ac:dyDescent="0.25">
      <c r="A61" s="37" t="s">
        <v>62</v>
      </c>
      <c r="B61" s="37"/>
      <c r="C61" s="37"/>
      <c r="D61" s="37"/>
      <c r="E61" s="37"/>
      <c r="F61" s="34" t="s">
        <v>4</v>
      </c>
      <c r="G61" s="35"/>
      <c r="H61" s="36"/>
      <c r="I61" s="34" t="s">
        <v>1</v>
      </c>
      <c r="J61" s="35"/>
      <c r="K61" s="35"/>
      <c r="L61" s="35"/>
      <c r="M61" s="36"/>
      <c r="N61" s="34" t="s">
        <v>137</v>
      </c>
      <c r="O61" s="35"/>
      <c r="P61" s="35"/>
      <c r="Q61" s="35"/>
      <c r="R61" s="36"/>
      <c r="S61" s="34" t="s">
        <v>2</v>
      </c>
      <c r="T61" s="35"/>
      <c r="U61" s="35"/>
      <c r="V61" s="35"/>
      <c r="W61" s="36"/>
      <c r="X61" s="34" t="s">
        <v>1</v>
      </c>
      <c r="Y61" s="35"/>
      <c r="Z61" s="35"/>
      <c r="AA61" s="35"/>
      <c r="AB61" s="36"/>
      <c r="AC61" s="34" t="s">
        <v>33</v>
      </c>
      <c r="AD61" s="35"/>
      <c r="AE61" s="35"/>
      <c r="AF61" s="35"/>
      <c r="AG61" s="36"/>
      <c r="AH61" s="1" t="s">
        <v>5</v>
      </c>
      <c r="AI61" s="2"/>
    </row>
    <row r="62" spans="1:35" x14ac:dyDescent="0.25">
      <c r="A62" s="3" t="s">
        <v>6</v>
      </c>
      <c r="B62" s="3" t="s">
        <v>7</v>
      </c>
      <c r="C62" s="3" t="s">
        <v>8</v>
      </c>
      <c r="D62" s="3" t="s">
        <v>9</v>
      </c>
      <c r="E62" s="3" t="s">
        <v>10</v>
      </c>
      <c r="F62" s="4" t="s">
        <v>11</v>
      </c>
      <c r="G62" s="5" t="s">
        <v>12</v>
      </c>
      <c r="H62" s="6" t="s">
        <v>13</v>
      </c>
      <c r="I62" s="4" t="s">
        <v>14</v>
      </c>
      <c r="J62" s="5" t="s">
        <v>15</v>
      </c>
      <c r="K62" s="5" t="s">
        <v>11</v>
      </c>
      <c r="L62" s="5" t="s">
        <v>12</v>
      </c>
      <c r="M62" s="6" t="s">
        <v>13</v>
      </c>
      <c r="N62" s="4" t="s">
        <v>14</v>
      </c>
      <c r="O62" s="5" t="s">
        <v>15</v>
      </c>
      <c r="P62" s="5" t="s">
        <v>11</v>
      </c>
      <c r="Q62" s="5" t="s">
        <v>12</v>
      </c>
      <c r="R62" s="6" t="s">
        <v>13</v>
      </c>
      <c r="S62" s="4" t="s">
        <v>14</v>
      </c>
      <c r="T62" s="5" t="s">
        <v>15</v>
      </c>
      <c r="U62" s="5" t="s">
        <v>11</v>
      </c>
      <c r="V62" s="5" t="s">
        <v>12</v>
      </c>
      <c r="W62" s="6" t="s">
        <v>13</v>
      </c>
      <c r="X62" s="4" t="s">
        <v>14</v>
      </c>
      <c r="Y62" s="5" t="s">
        <v>15</v>
      </c>
      <c r="Z62" s="5" t="s">
        <v>11</v>
      </c>
      <c r="AA62" s="5" t="s">
        <v>12</v>
      </c>
      <c r="AB62" s="6" t="s">
        <v>13</v>
      </c>
      <c r="AC62" s="4" t="s">
        <v>14</v>
      </c>
      <c r="AD62" s="5" t="s">
        <v>15</v>
      </c>
      <c r="AE62" s="5" t="s">
        <v>11</v>
      </c>
      <c r="AF62" s="5" t="s">
        <v>12</v>
      </c>
      <c r="AG62" s="6" t="s">
        <v>13</v>
      </c>
      <c r="AH62" s="7"/>
      <c r="AI62" s="8" t="s">
        <v>13</v>
      </c>
    </row>
    <row r="63" spans="1:35" x14ac:dyDescent="0.25">
      <c r="A63" s="7">
        <v>1</v>
      </c>
      <c r="B63" s="9">
        <v>220</v>
      </c>
      <c r="C63" s="7" t="s">
        <v>174</v>
      </c>
      <c r="D63" s="7" t="s">
        <v>53</v>
      </c>
      <c r="E63" s="7" t="s">
        <v>175</v>
      </c>
      <c r="F63" s="10"/>
      <c r="G63" s="11"/>
      <c r="H63" s="12"/>
      <c r="I63" s="10">
        <v>4</v>
      </c>
      <c r="J63" s="11">
        <v>6</v>
      </c>
      <c r="K63" s="11">
        <v>6</v>
      </c>
      <c r="L63" s="11">
        <v>3</v>
      </c>
      <c r="M63" s="1">
        <f>SUM(I63,IF(OR(J63="NS",J63="DQ",J63=""),0,IF(OR(J63="RT",J63="NC",J63="B/O"),3,J63+3)),IF(OR(K63="NS",K63="DQ",K63=""),0,IF(OR(K63="RT",K63="NC",K63="B/O"),3,K63+3)),IF(OR(L63="NS",L63="DQ",L63=""),0,IF(OR(L63="RT",L63="NC",L63="B/O"),3,L63+3)))</f>
        <v>28</v>
      </c>
      <c r="N63" s="10"/>
      <c r="O63" s="11"/>
      <c r="P63" s="11"/>
      <c r="Q63" s="11"/>
      <c r="R63" s="1"/>
      <c r="S63" s="10"/>
      <c r="T63" s="11"/>
      <c r="U63" s="11"/>
      <c r="V63" s="11"/>
      <c r="W63" s="1"/>
      <c r="X63" s="10"/>
      <c r="Y63" s="11"/>
      <c r="Z63" s="11"/>
      <c r="AA63" s="11"/>
      <c r="AB63" s="1"/>
      <c r="AC63" s="10"/>
      <c r="AD63" s="11"/>
      <c r="AE63" s="11"/>
      <c r="AF63" s="11"/>
      <c r="AG63" s="1"/>
      <c r="AH63" s="7"/>
      <c r="AI63" s="2">
        <f>SUM(H63,M63,R63,W63,AB63,AG63)</f>
        <v>28</v>
      </c>
    </row>
    <row r="64" spans="1:35" x14ac:dyDescent="0.25">
      <c r="A64" s="7">
        <v>2</v>
      </c>
      <c r="B64" s="9">
        <v>26</v>
      </c>
      <c r="C64" s="7" t="s">
        <v>60</v>
      </c>
      <c r="D64" s="7" t="s">
        <v>53</v>
      </c>
      <c r="E64" s="7" t="s">
        <v>176</v>
      </c>
      <c r="F64" s="10"/>
      <c r="G64" s="11"/>
      <c r="H64" s="12"/>
      <c r="I64" s="10">
        <v>3</v>
      </c>
      <c r="J64" s="11">
        <v>3</v>
      </c>
      <c r="K64" s="11">
        <v>3</v>
      </c>
      <c r="L64" s="11">
        <v>6</v>
      </c>
      <c r="M64" s="1">
        <f>SUM(I64,IF(OR(J64="NS",J64="DQ",J64=""),0,IF(OR(J64="RT",J64="NC",J64="B/O"),3,J64+3)),IF(OR(K64="NS",K64="DQ",K64=""),0,IF(OR(K64="RT",K64="NC",K64="B/O"),3,K64+3)),IF(OR(L64="NS",L64="DQ",L64=""),0,IF(OR(L64="RT",L64="NC",L64="B/O"),3,L64+3)))</f>
        <v>24</v>
      </c>
      <c r="N64" s="10"/>
      <c r="O64" s="11"/>
      <c r="P64" s="11"/>
      <c r="Q64" s="11"/>
      <c r="R64" s="1"/>
      <c r="S64" s="10"/>
      <c r="T64" s="11"/>
      <c r="U64" s="11"/>
      <c r="V64" s="11"/>
      <c r="W64" s="1"/>
      <c r="X64" s="10"/>
      <c r="Y64" s="11"/>
      <c r="Z64" s="11"/>
      <c r="AA64" s="11"/>
      <c r="AB64" s="1"/>
      <c r="AC64" s="10"/>
      <c r="AD64" s="11"/>
      <c r="AE64" s="11"/>
      <c r="AF64" s="11"/>
      <c r="AG64" s="1"/>
      <c r="AH64" s="7"/>
      <c r="AI64" s="2">
        <f>SUM(H64,M64,R64,W64,AB64,AG64)</f>
        <v>24</v>
      </c>
    </row>
  </sheetData>
  <sortState ref="B39:AI51">
    <sortCondition descending="1" ref="AI39"/>
  </sortState>
  <mergeCells count="37">
    <mergeCell ref="B34:E34"/>
    <mergeCell ref="X1:AB1"/>
    <mergeCell ref="AC1:AG1"/>
    <mergeCell ref="A17:E17"/>
    <mergeCell ref="F17:H17"/>
    <mergeCell ref="I17:M17"/>
    <mergeCell ref="N17:R17"/>
    <mergeCell ref="S17:W17"/>
    <mergeCell ref="X17:AB17"/>
    <mergeCell ref="A1:E1"/>
    <mergeCell ref="F1:H1"/>
    <mergeCell ref="I1:M1"/>
    <mergeCell ref="N1:R1"/>
    <mergeCell ref="S1:W1"/>
    <mergeCell ref="AC17:AG17"/>
    <mergeCell ref="B14:E14"/>
    <mergeCell ref="X37:AB37"/>
    <mergeCell ref="AC37:AG37"/>
    <mergeCell ref="A53:E53"/>
    <mergeCell ref="F53:H53"/>
    <mergeCell ref="I53:M53"/>
    <mergeCell ref="N53:R53"/>
    <mergeCell ref="S53:W53"/>
    <mergeCell ref="X53:AB53"/>
    <mergeCell ref="AC53:AG53"/>
    <mergeCell ref="A37:E37"/>
    <mergeCell ref="F37:H37"/>
    <mergeCell ref="I37:M37"/>
    <mergeCell ref="N37:R37"/>
    <mergeCell ref="S37:W37"/>
    <mergeCell ref="X61:AB61"/>
    <mergeCell ref="AC61:AG61"/>
    <mergeCell ref="A61:E61"/>
    <mergeCell ref="F61:H61"/>
    <mergeCell ref="I61:M61"/>
    <mergeCell ref="N61:R61"/>
    <mergeCell ref="S61:W6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6"/>
  <sheetViews>
    <sheetView tabSelected="1" zoomScaleNormal="100" workbookViewId="0">
      <pane xSplit="5" ySplit="2" topLeftCell="F38" activePane="bottomRight" state="frozen"/>
      <selection pane="topRight" activeCell="F1" sqref="F1"/>
      <selection pane="bottomLeft" activeCell="A3" sqref="A3"/>
      <selection pane="bottomRight" activeCell="AI3" sqref="B3:AI12"/>
    </sheetView>
  </sheetViews>
  <sheetFormatPr defaultColWidth="9.1796875" defaultRowHeight="11.5" x14ac:dyDescent="0.25"/>
  <cols>
    <col min="1" max="1" width="4.1796875" style="15" bestFit="1" customWidth="1"/>
    <col min="2" max="2" width="4" style="15" bestFit="1" customWidth="1"/>
    <col min="3" max="3" width="16.1796875" style="15" bestFit="1" customWidth="1"/>
    <col min="4" max="4" width="8.54296875" style="15" bestFit="1" customWidth="1"/>
    <col min="5" max="5" width="19.81640625" style="15" bestFit="1" customWidth="1"/>
    <col min="6" max="7" width="3.26953125" style="15" bestFit="1" customWidth="1"/>
    <col min="8" max="8" width="4.81640625" style="15" bestFit="1" customWidth="1"/>
    <col min="9" max="9" width="2.26953125" style="15" bestFit="1" customWidth="1"/>
    <col min="10" max="12" width="3.26953125" style="15" bestFit="1" customWidth="1"/>
    <col min="13" max="13" width="4.81640625" style="15" bestFit="1" customWidth="1"/>
    <col min="14" max="14" width="2.26953125" style="15" bestFit="1" customWidth="1"/>
    <col min="15" max="17" width="3.26953125" style="15" bestFit="1" customWidth="1"/>
    <col min="18" max="18" width="4.81640625" style="15" bestFit="1" customWidth="1"/>
    <col min="19" max="19" width="2.26953125" style="15" bestFit="1" customWidth="1"/>
    <col min="20" max="22" width="3.26953125" style="15" bestFit="1" customWidth="1"/>
    <col min="23" max="23" width="4.81640625" style="15" bestFit="1" customWidth="1"/>
    <col min="24" max="24" width="2.26953125" style="15" bestFit="1" customWidth="1"/>
    <col min="25" max="27" width="3.26953125" style="15" bestFit="1" customWidth="1"/>
    <col min="28" max="28" width="4.81640625" style="15" bestFit="1" customWidth="1"/>
    <col min="29" max="29" width="2.26953125" style="15" bestFit="1" customWidth="1"/>
    <col min="30" max="32" width="3.26953125" style="15" bestFit="1" customWidth="1"/>
    <col min="33" max="33" width="4.81640625" style="15" bestFit="1" customWidth="1"/>
    <col min="34" max="34" width="1.453125" style="15" bestFit="1" customWidth="1"/>
    <col min="35" max="35" width="4.81640625" style="15" bestFit="1" customWidth="1"/>
    <col min="36" max="16384" width="9.1796875" style="15"/>
  </cols>
  <sheetData>
    <row r="1" spans="1:35" x14ac:dyDescent="0.25">
      <c r="A1" s="37" t="s">
        <v>0</v>
      </c>
      <c r="B1" s="37"/>
      <c r="C1" s="37"/>
      <c r="D1" s="37"/>
      <c r="E1" s="37"/>
      <c r="F1" s="34" t="s">
        <v>4</v>
      </c>
      <c r="G1" s="35"/>
      <c r="H1" s="36"/>
      <c r="I1" s="34" t="s">
        <v>1</v>
      </c>
      <c r="J1" s="35"/>
      <c r="K1" s="35"/>
      <c r="L1" s="35"/>
      <c r="M1" s="36"/>
      <c r="N1" s="34" t="s">
        <v>137</v>
      </c>
      <c r="O1" s="35"/>
      <c r="P1" s="35"/>
      <c r="Q1" s="35"/>
      <c r="R1" s="36"/>
      <c r="S1" s="34" t="s">
        <v>2</v>
      </c>
      <c r="T1" s="35"/>
      <c r="U1" s="35"/>
      <c r="V1" s="35"/>
      <c r="W1" s="36"/>
      <c r="X1" s="34" t="s">
        <v>1</v>
      </c>
      <c r="Y1" s="35"/>
      <c r="Z1" s="35"/>
      <c r="AA1" s="35"/>
      <c r="AB1" s="36"/>
      <c r="AC1" s="34" t="s">
        <v>33</v>
      </c>
      <c r="AD1" s="35"/>
      <c r="AE1" s="35"/>
      <c r="AF1" s="35"/>
      <c r="AG1" s="36"/>
      <c r="AH1" s="25" t="s">
        <v>5</v>
      </c>
      <c r="AI1" s="2"/>
    </row>
    <row r="2" spans="1:35" x14ac:dyDescent="0.2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11</v>
      </c>
      <c r="G2" s="5" t="s">
        <v>12</v>
      </c>
      <c r="H2" s="6" t="s">
        <v>13</v>
      </c>
      <c r="I2" s="4" t="s">
        <v>14</v>
      </c>
      <c r="J2" s="5" t="s">
        <v>15</v>
      </c>
      <c r="K2" s="5" t="s">
        <v>11</v>
      </c>
      <c r="L2" s="5" t="s">
        <v>12</v>
      </c>
      <c r="M2" s="6" t="s">
        <v>13</v>
      </c>
      <c r="N2" s="4" t="s">
        <v>14</v>
      </c>
      <c r="O2" s="5" t="s">
        <v>15</v>
      </c>
      <c r="P2" s="5" t="s">
        <v>11</v>
      </c>
      <c r="Q2" s="5" t="s">
        <v>12</v>
      </c>
      <c r="R2" s="6" t="s">
        <v>13</v>
      </c>
      <c r="S2" s="4" t="s">
        <v>14</v>
      </c>
      <c r="T2" s="5" t="s">
        <v>15</v>
      </c>
      <c r="U2" s="5" t="s">
        <v>11</v>
      </c>
      <c r="V2" s="5" t="s">
        <v>12</v>
      </c>
      <c r="W2" s="6" t="s">
        <v>13</v>
      </c>
      <c r="X2" s="4" t="s">
        <v>14</v>
      </c>
      <c r="Y2" s="5" t="s">
        <v>15</v>
      </c>
      <c r="Z2" s="5" t="s">
        <v>11</v>
      </c>
      <c r="AA2" s="5" t="s">
        <v>12</v>
      </c>
      <c r="AB2" s="6" t="s">
        <v>13</v>
      </c>
      <c r="AC2" s="4" t="s">
        <v>14</v>
      </c>
      <c r="AD2" s="5" t="s">
        <v>15</v>
      </c>
      <c r="AE2" s="5" t="s">
        <v>11</v>
      </c>
      <c r="AF2" s="5" t="s">
        <v>12</v>
      </c>
      <c r="AG2" s="6" t="s">
        <v>13</v>
      </c>
      <c r="AH2" s="7"/>
      <c r="AI2" s="8" t="s">
        <v>13</v>
      </c>
    </row>
    <row r="3" spans="1:35" x14ac:dyDescent="0.25">
      <c r="A3" s="7">
        <v>1</v>
      </c>
      <c r="B3" s="7">
        <v>56</v>
      </c>
      <c r="C3" s="7" t="s">
        <v>19</v>
      </c>
      <c r="D3" s="13" t="s">
        <v>2</v>
      </c>
      <c r="E3" s="7" t="s">
        <v>20</v>
      </c>
      <c r="F3" s="10">
        <v>15</v>
      </c>
      <c r="G3" s="11">
        <v>15</v>
      </c>
      <c r="H3" s="12">
        <f>SUM(IF(OR(F3="NS",F3="DQ",F3=""),0,IF(OR(F3="RT",F3="NC",F3="B/O"),3,F3+3)),IF(OR(G3="NS",G3="DQ",G3=""),0,IF(OR(G3="RT",G3="NC",G3="B/O"),3,G3+3)))</f>
        <v>36</v>
      </c>
      <c r="I3" s="10"/>
      <c r="J3" s="11"/>
      <c r="K3" s="11"/>
      <c r="L3" s="11"/>
      <c r="M3" s="25"/>
      <c r="N3" s="10"/>
      <c r="O3" s="11"/>
      <c r="P3" s="11"/>
      <c r="Q3" s="11"/>
      <c r="R3" s="25"/>
      <c r="S3" s="10">
        <v>3</v>
      </c>
      <c r="T3" s="11" t="s">
        <v>23</v>
      </c>
      <c r="U3" s="11">
        <v>15</v>
      </c>
      <c r="V3" s="11">
        <v>24</v>
      </c>
      <c r="W3" s="25">
        <f>SUM(S3,IF(OR(T3="NS",T3="DQ",T3=""),0,IF(OR(T3="RT",T3="NC",T3="B/O"),3,T3+3)),IF(OR(U3="NS",U3="DQ",U3=""),0,IF(OR(U3="RT",U3="NC",U3="B/O"),3,U3+3)),IF(OR(V3="NS",V3="DQ",V3=""),0,IF(OR(V3="RT",V3="NC",V3="B/O"),3,V3+3)))</f>
        <v>51</v>
      </c>
      <c r="X3" s="10">
        <v>3</v>
      </c>
      <c r="Y3" s="11" t="s">
        <v>23</v>
      </c>
      <c r="Z3" s="11">
        <v>15</v>
      </c>
      <c r="AA3" s="11" t="s">
        <v>21</v>
      </c>
      <c r="AB3" s="25">
        <f>SUM(X3,IF(OR(Y3="NS",Y3="DQ",Y3=""),0,IF(OR(Y3="RT",Y3="NC",Y3="B/O"),3,Y3+3)),IF(OR(Z3="NS",Z3="DQ",Z3=""),0,IF(OR(Z3="RT",Z3="NC",Z3="B/O"),3,Z3+3)),IF(OR(AA3="NS",AA3="DQ",AA3=""),0,IF(OR(AA3="RT",AA3="NC",AA3="B/O"),3,AA3+3)))</f>
        <v>24</v>
      </c>
      <c r="AC3" s="10">
        <v>3</v>
      </c>
      <c r="AD3" s="11">
        <v>9</v>
      </c>
      <c r="AE3" s="11">
        <v>15</v>
      </c>
      <c r="AF3" s="11">
        <v>9</v>
      </c>
      <c r="AG3" s="25">
        <f>SUM(AC3,IF(OR(AD3="NS",AD3="DQ",AD3=""),0,IF(OR(AD3="RT",AD3="NC",AD3="B/O"),3,AD3+3)),IF(OR(AE3="NS",AE3="DQ",AE3=""),0,IF(OR(AE3="RT",AE3="NC",AE3="B/O"),3,AE3+3)),IF(OR(AF3="NS",AF3="DQ",AF3=""),0,IF(OR(AF3="RT",AF3="NC",AF3="B/O"),3,AF3+3)))</f>
        <v>45</v>
      </c>
      <c r="AH3" s="7"/>
      <c r="AI3" s="2">
        <f>SUM(H3,M3,R3,W3,AB3,AG3)</f>
        <v>156</v>
      </c>
    </row>
    <row r="4" spans="1:35" x14ac:dyDescent="0.25">
      <c r="A4" s="7">
        <v>2</v>
      </c>
      <c r="B4" s="7">
        <v>311</v>
      </c>
      <c r="C4" s="7" t="s">
        <v>266</v>
      </c>
      <c r="D4" s="13" t="s">
        <v>53</v>
      </c>
      <c r="E4" s="7" t="s">
        <v>267</v>
      </c>
      <c r="F4" s="10"/>
      <c r="G4" s="11"/>
      <c r="H4" s="12"/>
      <c r="I4" s="10"/>
      <c r="J4" s="11"/>
      <c r="K4" s="11"/>
      <c r="L4" s="11"/>
      <c r="M4" s="25"/>
      <c r="N4" s="10"/>
      <c r="O4" s="11"/>
      <c r="P4" s="11"/>
      <c r="Q4" s="11"/>
      <c r="R4" s="25"/>
      <c r="S4" s="10"/>
      <c r="T4" s="11"/>
      <c r="U4" s="11"/>
      <c r="V4" s="11"/>
      <c r="W4" s="25"/>
      <c r="X4" s="10">
        <v>3</v>
      </c>
      <c r="Y4" s="11">
        <v>24</v>
      </c>
      <c r="Z4" s="11">
        <v>24</v>
      </c>
      <c r="AA4" s="11" t="s">
        <v>23</v>
      </c>
      <c r="AB4" s="25">
        <f>SUM(X4,IF(OR(Y4="NS",Y4="DQ",Y4=""),0,IF(OR(Y4="RT",Y4="NC",Y4="B/O"),3,Y4+3)),IF(OR(Z4="NS",Z4="DQ",Z4=""),0,IF(OR(Z4="RT",Z4="NC",Z4="B/O"),3,Z4+3)),IF(OR(AA4="NS",AA4="DQ",AA4=""),0,IF(OR(AA4="RT",AA4="NC",AA4="B/O"),3,AA4+3)))</f>
        <v>60</v>
      </c>
      <c r="AC4" s="10">
        <v>3</v>
      </c>
      <c r="AD4" s="11">
        <v>12</v>
      </c>
      <c r="AE4" s="11" t="s">
        <v>21</v>
      </c>
      <c r="AF4" s="11">
        <v>12</v>
      </c>
      <c r="AG4" s="25">
        <f>SUM(AC4,IF(OR(AD4="NS",AD4="DQ",AD4=""),0,IF(OR(AD4="RT",AD4="NC",AD4="B/O"),3,AD4+3)),IF(OR(AE4="NS",AE4="DQ",AE4=""),0,IF(OR(AE4="RT",AE4="NC",AE4="B/O"),3,AE4+3)),IF(OR(AF4="NS",AF4="DQ",AF4=""),0,IF(OR(AF4="RT",AF4="NC",AF4="B/O"),3,AF4+3)))</f>
        <v>33</v>
      </c>
      <c r="AH4" s="7"/>
      <c r="AI4" s="2">
        <f>SUM(H4,M4,R4,W4,AB4,AG4)</f>
        <v>93</v>
      </c>
    </row>
    <row r="5" spans="1:35" x14ac:dyDescent="0.25">
      <c r="A5" s="7">
        <v>3</v>
      </c>
      <c r="B5" s="7">
        <v>46</v>
      </c>
      <c r="C5" s="7" t="s">
        <v>265</v>
      </c>
      <c r="D5" s="13" t="s">
        <v>1</v>
      </c>
      <c r="E5" s="7" t="s">
        <v>75</v>
      </c>
      <c r="F5" s="10"/>
      <c r="G5" s="11"/>
      <c r="H5" s="12"/>
      <c r="I5" s="10"/>
      <c r="J5" s="11"/>
      <c r="K5" s="11"/>
      <c r="L5" s="11"/>
      <c r="M5" s="25"/>
      <c r="N5" s="10"/>
      <c r="O5" s="11"/>
      <c r="P5" s="11"/>
      <c r="Q5" s="11"/>
      <c r="R5" s="25"/>
      <c r="S5" s="10"/>
      <c r="T5" s="11"/>
      <c r="U5" s="11"/>
      <c r="V5" s="11"/>
      <c r="W5" s="25"/>
      <c r="X5" s="10">
        <v>4</v>
      </c>
      <c r="Y5" s="11">
        <v>19</v>
      </c>
      <c r="Z5" s="11">
        <v>19</v>
      </c>
      <c r="AA5" s="11">
        <v>24</v>
      </c>
      <c r="AB5" s="25">
        <f>SUM(X5,IF(OR(Y5="NS",Y5="DQ",Y5=""),0,IF(OR(Y5="RT",Y5="NC",Y5="B/O"),3,Y5+3)),IF(OR(Z5="NS",Z5="DQ",Z5=""),0,IF(OR(Z5="RT",Z5="NC",Z5="B/O"),3,Z5+3)),IF(OR(AA5="NS",AA5="DQ",AA5=""),0,IF(OR(AA5="RT",AA5="NC",AA5="B/O"),3,AA5+3)))</f>
        <v>75</v>
      </c>
      <c r="AC5" s="10"/>
      <c r="AD5" s="11"/>
      <c r="AE5" s="11"/>
      <c r="AF5" s="11"/>
      <c r="AG5" s="25"/>
      <c r="AH5" s="7"/>
      <c r="AI5" s="2">
        <f>SUM(H5,M5,R5,W5,AB5,AG5)</f>
        <v>75</v>
      </c>
    </row>
    <row r="6" spans="1:35" x14ac:dyDescent="0.25">
      <c r="A6" s="7">
        <v>4</v>
      </c>
      <c r="B6" s="7">
        <v>2</v>
      </c>
      <c r="C6" s="7" t="s">
        <v>229</v>
      </c>
      <c r="D6" s="13" t="s">
        <v>2</v>
      </c>
      <c r="E6" s="7" t="s">
        <v>230</v>
      </c>
      <c r="F6" s="10"/>
      <c r="G6" s="11"/>
      <c r="H6" s="12"/>
      <c r="I6" s="10"/>
      <c r="J6" s="11"/>
      <c r="K6" s="11"/>
      <c r="L6" s="11"/>
      <c r="M6" s="25"/>
      <c r="N6" s="10"/>
      <c r="O6" s="11"/>
      <c r="P6" s="11"/>
      <c r="Q6" s="11"/>
      <c r="R6" s="25"/>
      <c r="S6" s="10">
        <v>4</v>
      </c>
      <c r="T6" s="11">
        <v>6</v>
      </c>
      <c r="U6" s="11">
        <v>12</v>
      </c>
      <c r="V6" s="11">
        <v>19</v>
      </c>
      <c r="W6" s="25">
        <f>SUM(S6,IF(OR(T6="NS",T6="DQ",T6=""),0,IF(OR(T6="RT",T6="NC",T6="B/O"),3,T6+3)),IF(OR(U6="NS",U6="DQ",U6=""),0,IF(OR(U6="RT",U6="NC",U6="B/O"),3,U6+3)),IF(OR(V6="NS",V6="DQ",V6=""),0,IF(OR(V6="RT",V6="NC",V6="B/O"),3,V6+3)))</f>
        <v>50</v>
      </c>
      <c r="X6" s="10"/>
      <c r="Y6" s="11"/>
      <c r="Z6" s="11"/>
      <c r="AA6" s="11"/>
      <c r="AB6" s="25"/>
      <c r="AC6" s="10"/>
      <c r="AD6" s="11"/>
      <c r="AE6" s="11"/>
      <c r="AF6" s="11"/>
      <c r="AG6" s="25"/>
      <c r="AH6" s="7"/>
      <c r="AI6" s="2">
        <f>SUM(H6,M6,R6,W6,AB6,AG6)</f>
        <v>50</v>
      </c>
    </row>
    <row r="7" spans="1:35" x14ac:dyDescent="0.25">
      <c r="A7" s="7">
        <v>5</v>
      </c>
      <c r="B7" s="9">
        <v>111</v>
      </c>
      <c r="C7" s="7" t="s">
        <v>22</v>
      </c>
      <c r="D7" s="7" t="s">
        <v>1</v>
      </c>
      <c r="E7" s="7" t="s">
        <v>20</v>
      </c>
      <c r="F7" s="10">
        <v>24</v>
      </c>
      <c r="G7" s="11">
        <v>12</v>
      </c>
      <c r="H7" s="12">
        <f>SUM(IF(OR(F7="NS",F7="DQ",F7=""),0,IF(OR(F7="RT",F7="NC",F7="B/O"),3,F7+3)),IF(OR(G7="NS",G7="DQ",G7=""),0,IF(OR(G7="RT",G7="NC",G7="B/O"),3,G7+3)))</f>
        <v>42</v>
      </c>
      <c r="I7" s="10"/>
      <c r="J7" s="11"/>
      <c r="K7" s="11"/>
      <c r="L7" s="11"/>
      <c r="M7" s="25"/>
      <c r="N7" s="10"/>
      <c r="O7" s="11"/>
      <c r="P7" s="11"/>
      <c r="Q7" s="11"/>
      <c r="R7" s="25"/>
      <c r="S7" s="10"/>
      <c r="T7" s="11"/>
      <c r="U7" s="11"/>
      <c r="V7" s="11"/>
      <c r="W7" s="25"/>
      <c r="X7" s="10"/>
      <c r="Y7" s="11"/>
      <c r="Z7" s="11"/>
      <c r="AA7" s="11"/>
      <c r="AB7" s="25"/>
      <c r="AC7" s="10"/>
      <c r="AD7" s="11"/>
      <c r="AE7" s="11"/>
      <c r="AF7" s="11"/>
      <c r="AG7" s="25"/>
      <c r="AH7" s="7"/>
      <c r="AI7" s="2">
        <f>SUM(H7,M7,R7,W7,AB7,AG7)</f>
        <v>42</v>
      </c>
    </row>
    <row r="8" spans="1:35" x14ac:dyDescent="0.25">
      <c r="A8" s="7">
        <v>6</v>
      </c>
      <c r="B8" s="7">
        <v>88</v>
      </c>
      <c r="C8" s="7" t="s">
        <v>160</v>
      </c>
      <c r="D8" s="13" t="s">
        <v>2</v>
      </c>
      <c r="E8" s="7" t="s">
        <v>342</v>
      </c>
      <c r="F8" s="10"/>
      <c r="G8" s="11"/>
      <c r="H8" s="12"/>
      <c r="I8" s="10"/>
      <c r="J8" s="11"/>
      <c r="K8" s="11"/>
      <c r="L8" s="11"/>
      <c r="M8" s="25"/>
      <c r="N8" s="10"/>
      <c r="O8" s="11"/>
      <c r="P8" s="11"/>
      <c r="Q8" s="11"/>
      <c r="R8" s="25"/>
      <c r="S8" s="10"/>
      <c r="T8" s="11"/>
      <c r="U8" s="11"/>
      <c r="V8" s="11"/>
      <c r="W8" s="25"/>
      <c r="X8" s="10"/>
      <c r="Y8" s="11"/>
      <c r="Z8" s="11"/>
      <c r="AA8" s="11"/>
      <c r="AB8" s="25"/>
      <c r="AC8" s="10">
        <v>3</v>
      </c>
      <c r="AD8" s="11">
        <v>5</v>
      </c>
      <c r="AE8" s="11" t="s">
        <v>21</v>
      </c>
      <c r="AF8" s="11">
        <v>7</v>
      </c>
      <c r="AG8" s="25">
        <f>SUM(AC8,IF(OR(AD8="NS",AD8="DQ",AD8=""),0,IF(OR(AD8="RT",AD8="NC",AD8="B/O"),3,AD8+3)),IF(OR(AE8="NS",AE8="DQ",AE8=""),0,IF(OR(AE8="RT",AE8="NC",AE8="B/O"),3,AE8+3)),IF(OR(AF8="NS",AF8="DQ",AF8=""),0,IF(OR(AF8="RT",AF8="NC",AF8="B/O"),3,AF8+3)))</f>
        <v>21</v>
      </c>
      <c r="AH8" s="7"/>
      <c r="AI8" s="2">
        <f>SUM(H8,M8,R8,W8,AB8,AG8)</f>
        <v>21</v>
      </c>
    </row>
    <row r="9" spans="1:35" x14ac:dyDescent="0.25">
      <c r="A9" s="7">
        <v>7</v>
      </c>
      <c r="B9" s="9" t="s">
        <v>24</v>
      </c>
      <c r="C9" s="7" t="s">
        <v>25</v>
      </c>
      <c r="D9" s="7" t="s">
        <v>26</v>
      </c>
      <c r="E9" s="7" t="s">
        <v>27</v>
      </c>
      <c r="F9" s="10">
        <v>12</v>
      </c>
      <c r="G9" s="11" t="s">
        <v>23</v>
      </c>
      <c r="H9" s="12">
        <f>SUM(IF(OR(F9="NS",F9="DQ",F9=""),0,IF(OR(F9="RT",F9="NC",F9="B/O"),3,F9+3)),IF(OR(G9="NS",G9="DQ",G9=""),0,IF(OR(G9="RT",G9="NC",G9="B/O"),3,G9+3)))</f>
        <v>18</v>
      </c>
      <c r="I9" s="10"/>
      <c r="J9" s="11"/>
      <c r="K9" s="11"/>
      <c r="L9" s="11"/>
      <c r="M9" s="25"/>
      <c r="N9" s="10"/>
      <c r="O9" s="11"/>
      <c r="P9" s="11"/>
      <c r="Q9" s="11"/>
      <c r="R9" s="25"/>
      <c r="S9" s="10"/>
      <c r="T9" s="11"/>
      <c r="U9" s="11"/>
      <c r="V9" s="11"/>
      <c r="W9" s="25"/>
      <c r="X9" s="10"/>
      <c r="Y9" s="11"/>
      <c r="Z9" s="11"/>
      <c r="AA9" s="11"/>
      <c r="AB9" s="25"/>
      <c r="AC9" s="10"/>
      <c r="AD9" s="11"/>
      <c r="AE9" s="11"/>
      <c r="AF9" s="11"/>
      <c r="AG9" s="25"/>
      <c r="AH9" s="7"/>
      <c r="AI9" s="2">
        <f>SUM(H9,M9,R9,W9,AB9,AG9)</f>
        <v>18</v>
      </c>
    </row>
    <row r="10" spans="1:35" ht="23" x14ac:dyDescent="0.25">
      <c r="A10" s="7">
        <v>8</v>
      </c>
      <c r="B10" s="7">
        <v>481</v>
      </c>
      <c r="C10" s="7" t="s">
        <v>330</v>
      </c>
      <c r="D10" s="13" t="s">
        <v>331</v>
      </c>
      <c r="E10" s="7" t="s">
        <v>344</v>
      </c>
      <c r="F10" s="10"/>
      <c r="G10" s="11"/>
      <c r="H10" s="12"/>
      <c r="I10" s="10"/>
      <c r="J10" s="11"/>
      <c r="K10" s="11"/>
      <c r="L10" s="11"/>
      <c r="M10" s="25"/>
      <c r="N10" s="10"/>
      <c r="O10" s="11"/>
      <c r="P10" s="11"/>
      <c r="Q10" s="11"/>
      <c r="R10" s="25"/>
      <c r="S10" s="10"/>
      <c r="T10" s="11"/>
      <c r="U10" s="11"/>
      <c r="V10" s="11"/>
      <c r="W10" s="25"/>
      <c r="X10" s="10"/>
      <c r="Y10" s="11"/>
      <c r="Z10" s="11">
        <v>12</v>
      </c>
      <c r="AA10" s="11" t="s">
        <v>21</v>
      </c>
      <c r="AB10" s="25">
        <f>SUM(X10,IF(OR(Y10="NS",Y10="DQ",Y10=""),0,IF(OR(Y10="RT",Y10="NC",Y10="B/O"),3,Y10+3)),IF(OR(Z10="NS",Z10="DQ",Z10=""),0,IF(OR(Z10="RT",Z10="NC",Z10="B/O"),3,Z10+3)),IF(OR(AA10="NS",AA10="DQ",AA10=""),0,IF(OR(AA10="RT",AA10="NC",AA10="B/O"),3,AA10+3)))</f>
        <v>15</v>
      </c>
      <c r="AC10" s="10"/>
      <c r="AD10" s="11"/>
      <c r="AE10" s="11"/>
      <c r="AF10" s="11"/>
      <c r="AG10" s="25"/>
      <c r="AH10" s="7"/>
      <c r="AI10" s="2">
        <f>SUM(H10,M10,R10,W10,AB10,AG10)</f>
        <v>15</v>
      </c>
    </row>
    <row r="11" spans="1:35" x14ac:dyDescent="0.25">
      <c r="A11" s="7">
        <v>9</v>
      </c>
      <c r="B11" s="7">
        <v>81</v>
      </c>
      <c r="C11" s="7" t="s">
        <v>30</v>
      </c>
      <c r="D11" s="13" t="s">
        <v>2</v>
      </c>
      <c r="E11" s="7" t="s">
        <v>340</v>
      </c>
      <c r="F11" s="10"/>
      <c r="G11" s="11"/>
      <c r="H11" s="12"/>
      <c r="I11" s="10"/>
      <c r="J11" s="11"/>
      <c r="K11" s="11"/>
      <c r="L11" s="11"/>
      <c r="M11" s="27"/>
      <c r="N11" s="10"/>
      <c r="O11" s="11"/>
      <c r="P11" s="11"/>
      <c r="Q11" s="11"/>
      <c r="R11" s="27"/>
      <c r="S11" s="10"/>
      <c r="T11" s="11"/>
      <c r="U11" s="11"/>
      <c r="V11" s="11"/>
      <c r="W11" s="27"/>
      <c r="X11" s="10"/>
      <c r="Y11" s="11"/>
      <c r="Z11" s="11"/>
      <c r="AA11" s="11"/>
      <c r="AB11" s="27"/>
      <c r="AC11" s="10">
        <v>3</v>
      </c>
      <c r="AD11" s="11">
        <v>7</v>
      </c>
      <c r="AE11" s="11" t="s">
        <v>21</v>
      </c>
      <c r="AF11" s="11" t="s">
        <v>21</v>
      </c>
      <c r="AG11" s="27">
        <f>SUM(AC11,IF(OR(AD11="NS",AD11="DQ",AD11=""),0,IF(OR(AD11="RT",AD11="NC",AD11="B/O"),3,AD11+3)),IF(OR(AE11="NS",AE11="DQ",AE11=""),0,IF(OR(AE11="RT",AE11="NC",AE11="B/O"),3,AE11+3)),IF(OR(AF11="NS",AF11="DQ",AF11=""),0,IF(OR(AF11="RT",AF11="NC",AF11="B/O"),3,AF11+3)))</f>
        <v>13</v>
      </c>
      <c r="AH11" s="7"/>
      <c r="AI11" s="2">
        <f>SUM(H11,M11,R11,W11,AB11,AG11)</f>
        <v>13</v>
      </c>
    </row>
    <row r="12" spans="1:35" x14ac:dyDescent="0.25">
      <c r="A12" s="7">
        <v>10</v>
      </c>
      <c r="B12" s="7">
        <v>20</v>
      </c>
      <c r="C12" s="7" t="s">
        <v>78</v>
      </c>
      <c r="D12" s="13" t="s">
        <v>32</v>
      </c>
      <c r="E12" s="7" t="s">
        <v>79</v>
      </c>
      <c r="F12" s="10" t="s">
        <v>21</v>
      </c>
      <c r="G12" s="11" t="s">
        <v>21</v>
      </c>
      <c r="H12" s="12">
        <f>1.5*SUM(IF(OR(F12="NS",F12="DQ",F12=""),0,IF(OR(F12="RT",F12="NC",F12="B/O"),3,F12+3)),IF(OR(G12="NS",G12="DQ",G12=""),0,IF(OR(G12="RT",G12="NC",G12="B/O"),3,G12+3)))</f>
        <v>0</v>
      </c>
      <c r="I12" s="10"/>
      <c r="J12" s="11"/>
      <c r="K12" s="11"/>
      <c r="L12" s="11"/>
      <c r="M12" s="27"/>
      <c r="N12" s="10"/>
      <c r="O12" s="11"/>
      <c r="P12" s="11"/>
      <c r="Q12" s="11"/>
      <c r="R12" s="27"/>
      <c r="S12" s="10"/>
      <c r="T12" s="11"/>
      <c r="U12" s="11"/>
      <c r="V12" s="11"/>
      <c r="W12" s="27"/>
      <c r="X12" s="10"/>
      <c r="Y12" s="11"/>
      <c r="Z12" s="11"/>
      <c r="AA12" s="11"/>
      <c r="AB12" s="27"/>
      <c r="AC12" s="10"/>
      <c r="AD12" s="11"/>
      <c r="AE12" s="11"/>
      <c r="AF12" s="11"/>
      <c r="AG12" s="27"/>
      <c r="AH12" s="7"/>
      <c r="AI12" s="2">
        <f>SUM(H12,M12,R12,W12,AB12,AG12)</f>
        <v>0</v>
      </c>
    </row>
    <row r="13" spans="1:35" x14ac:dyDescent="0.25">
      <c r="B13" s="39" t="s">
        <v>72</v>
      </c>
      <c r="C13" s="39"/>
      <c r="D13" s="39"/>
      <c r="E13" s="39"/>
    </row>
    <row r="14" spans="1:35" ht="23" x14ac:dyDescent="0.25">
      <c r="B14" s="20" t="s">
        <v>337</v>
      </c>
      <c r="C14" s="7" t="s">
        <v>73</v>
      </c>
      <c r="D14" s="7" t="s">
        <v>74</v>
      </c>
      <c r="E14" s="13" t="s">
        <v>338</v>
      </c>
      <c r="F14" s="32" t="s">
        <v>138</v>
      </c>
      <c r="G14" s="32" t="s">
        <v>138</v>
      </c>
      <c r="AC14" s="15" t="s">
        <v>138</v>
      </c>
      <c r="AD14" s="15" t="s">
        <v>138</v>
      </c>
      <c r="AE14" s="15" t="s">
        <v>138</v>
      </c>
      <c r="AF14" s="15" t="s">
        <v>138</v>
      </c>
    </row>
    <row r="15" spans="1:35" ht="23" x14ac:dyDescent="0.25">
      <c r="B15" s="7">
        <v>706</v>
      </c>
      <c r="C15" s="7" t="s">
        <v>76</v>
      </c>
      <c r="D15" s="13" t="s">
        <v>77</v>
      </c>
      <c r="E15" s="7" t="s">
        <v>40</v>
      </c>
      <c r="F15" s="15" t="s">
        <v>138</v>
      </c>
      <c r="G15" s="15" t="s">
        <v>138</v>
      </c>
    </row>
    <row r="16" spans="1:35" x14ac:dyDescent="0.25">
      <c r="B16" s="9">
        <v>704</v>
      </c>
      <c r="C16" s="7" t="s">
        <v>231</v>
      </c>
      <c r="D16" s="7" t="s">
        <v>120</v>
      </c>
      <c r="E16" s="7" t="s">
        <v>20</v>
      </c>
      <c r="T16" s="15" t="s">
        <v>138</v>
      </c>
      <c r="U16" s="15" t="s">
        <v>138</v>
      </c>
      <c r="V16" s="15" t="s">
        <v>138</v>
      </c>
    </row>
    <row r="17" spans="1:35" x14ac:dyDescent="0.25">
      <c r="B17" s="9">
        <v>714</v>
      </c>
      <c r="C17" s="7" t="s">
        <v>248</v>
      </c>
      <c r="D17" s="7" t="s">
        <v>120</v>
      </c>
      <c r="E17" s="7" t="s">
        <v>20</v>
      </c>
      <c r="U17" s="15" t="s">
        <v>138</v>
      </c>
      <c r="V17" s="15" t="s">
        <v>138</v>
      </c>
    </row>
    <row r="18" spans="1:35" ht="23" x14ac:dyDescent="0.25">
      <c r="B18" s="20" t="s">
        <v>336</v>
      </c>
      <c r="C18" s="7" t="s">
        <v>263</v>
      </c>
      <c r="D18" s="7" t="s">
        <v>49</v>
      </c>
      <c r="E18" s="7" t="s">
        <v>264</v>
      </c>
      <c r="X18" s="32" t="s">
        <v>138</v>
      </c>
      <c r="Y18" s="32" t="s">
        <v>21</v>
      </c>
      <c r="Z18" s="32" t="s">
        <v>21</v>
      </c>
      <c r="AA18" s="32" t="s">
        <v>21</v>
      </c>
      <c r="AB18" s="32"/>
      <c r="AC18" s="15" t="s">
        <v>138</v>
      </c>
      <c r="AD18" s="15" t="s">
        <v>138</v>
      </c>
      <c r="AE18" s="15" t="s">
        <v>21</v>
      </c>
      <c r="AF18" s="15" t="s">
        <v>138</v>
      </c>
    </row>
    <row r="19" spans="1:35" x14ac:dyDescent="0.25">
      <c r="B19" s="20">
        <v>781</v>
      </c>
      <c r="C19" s="7" t="s">
        <v>339</v>
      </c>
      <c r="D19" s="7" t="s">
        <v>37</v>
      </c>
      <c r="E19" s="7" t="s">
        <v>341</v>
      </c>
      <c r="X19" s="32"/>
      <c r="Y19" s="32"/>
      <c r="Z19" s="32"/>
      <c r="AA19" s="32"/>
      <c r="AB19" s="32"/>
      <c r="AC19" s="15" t="s">
        <v>138</v>
      </c>
      <c r="AD19" s="15" t="s">
        <v>138</v>
      </c>
      <c r="AE19" s="15" t="s">
        <v>21</v>
      </c>
      <c r="AF19" s="15" t="s">
        <v>138</v>
      </c>
    </row>
    <row r="20" spans="1:35" x14ac:dyDescent="0.25">
      <c r="B20" s="20">
        <v>841</v>
      </c>
      <c r="C20" s="7" t="s">
        <v>359</v>
      </c>
      <c r="D20" s="7" t="s">
        <v>1</v>
      </c>
      <c r="E20" s="7" t="s">
        <v>344</v>
      </c>
      <c r="X20" s="32"/>
      <c r="Y20" s="32"/>
      <c r="Z20" s="32"/>
      <c r="AA20" s="32"/>
      <c r="AB20" s="32"/>
      <c r="AE20" s="15" t="s">
        <v>138</v>
      </c>
      <c r="AF20" s="15" t="s">
        <v>138</v>
      </c>
    </row>
    <row r="22" spans="1:35" x14ac:dyDescent="0.25">
      <c r="A22" s="37" t="s">
        <v>80</v>
      </c>
      <c r="B22" s="37"/>
      <c r="C22" s="37"/>
      <c r="D22" s="37"/>
      <c r="E22" s="37"/>
      <c r="F22" s="34" t="s">
        <v>4</v>
      </c>
      <c r="G22" s="35"/>
      <c r="H22" s="36"/>
      <c r="I22" s="34" t="s">
        <v>1</v>
      </c>
      <c r="J22" s="35"/>
      <c r="K22" s="35"/>
      <c r="L22" s="35"/>
      <c r="M22" s="36"/>
      <c r="N22" s="34" t="s">
        <v>137</v>
      </c>
      <c r="O22" s="35"/>
      <c r="P22" s="35"/>
      <c r="Q22" s="35"/>
      <c r="R22" s="36"/>
      <c r="S22" s="34" t="s">
        <v>2</v>
      </c>
      <c r="T22" s="35"/>
      <c r="U22" s="35"/>
      <c r="V22" s="35"/>
      <c r="W22" s="36"/>
      <c r="X22" s="34" t="s">
        <v>1</v>
      </c>
      <c r="Y22" s="35"/>
      <c r="Z22" s="35"/>
      <c r="AA22" s="35"/>
      <c r="AB22" s="36"/>
      <c r="AC22" s="34" t="s">
        <v>33</v>
      </c>
      <c r="AD22" s="35"/>
      <c r="AE22" s="35"/>
      <c r="AF22" s="35"/>
      <c r="AG22" s="36"/>
      <c r="AH22" s="25" t="s">
        <v>5</v>
      </c>
      <c r="AI22" s="2"/>
    </row>
    <row r="23" spans="1:35" x14ac:dyDescent="0.25">
      <c r="A23" s="3" t="s">
        <v>6</v>
      </c>
      <c r="B23" s="3" t="s">
        <v>7</v>
      </c>
      <c r="C23" s="3" t="s">
        <v>8</v>
      </c>
      <c r="D23" s="3" t="s">
        <v>9</v>
      </c>
      <c r="E23" s="3" t="s">
        <v>10</v>
      </c>
      <c r="F23" s="4" t="s">
        <v>11</v>
      </c>
      <c r="G23" s="5" t="s">
        <v>12</v>
      </c>
      <c r="H23" s="6" t="s">
        <v>13</v>
      </c>
      <c r="I23" s="4" t="s">
        <v>14</v>
      </c>
      <c r="J23" s="5" t="s">
        <v>15</v>
      </c>
      <c r="K23" s="5" t="s">
        <v>11</v>
      </c>
      <c r="L23" s="5" t="s">
        <v>12</v>
      </c>
      <c r="M23" s="6" t="s">
        <v>13</v>
      </c>
      <c r="N23" s="4" t="s">
        <v>14</v>
      </c>
      <c r="O23" s="5" t="s">
        <v>15</v>
      </c>
      <c r="P23" s="5" t="s">
        <v>11</v>
      </c>
      <c r="Q23" s="5" t="s">
        <v>12</v>
      </c>
      <c r="R23" s="6" t="s">
        <v>13</v>
      </c>
      <c r="S23" s="4" t="s">
        <v>14</v>
      </c>
      <c r="T23" s="5" t="s">
        <v>15</v>
      </c>
      <c r="U23" s="5" t="s">
        <v>11</v>
      </c>
      <c r="V23" s="5" t="s">
        <v>12</v>
      </c>
      <c r="W23" s="6" t="s">
        <v>13</v>
      </c>
      <c r="X23" s="4" t="s">
        <v>14</v>
      </c>
      <c r="Y23" s="5" t="s">
        <v>15</v>
      </c>
      <c r="Z23" s="5" t="s">
        <v>11</v>
      </c>
      <c r="AA23" s="5" t="s">
        <v>12</v>
      </c>
      <c r="AB23" s="6" t="s">
        <v>13</v>
      </c>
      <c r="AC23" s="4" t="s">
        <v>14</v>
      </c>
      <c r="AD23" s="5" t="s">
        <v>15</v>
      </c>
      <c r="AE23" s="5" t="s">
        <v>11</v>
      </c>
      <c r="AF23" s="5" t="s">
        <v>12</v>
      </c>
      <c r="AG23" s="6" t="s">
        <v>13</v>
      </c>
      <c r="AH23" s="7"/>
      <c r="AI23" s="8" t="s">
        <v>13</v>
      </c>
    </row>
    <row r="24" spans="1:35" x14ac:dyDescent="0.25">
      <c r="A24" s="7">
        <v>1</v>
      </c>
      <c r="B24" s="9">
        <v>241</v>
      </c>
      <c r="C24" s="7" t="s">
        <v>217</v>
      </c>
      <c r="D24" s="7" t="s">
        <v>28</v>
      </c>
      <c r="E24" s="7" t="s">
        <v>218</v>
      </c>
      <c r="F24" s="10"/>
      <c r="G24" s="11"/>
      <c r="H24" s="12"/>
      <c r="I24" s="10"/>
      <c r="J24" s="11"/>
      <c r="K24" s="11"/>
      <c r="L24" s="11"/>
      <c r="M24" s="25"/>
      <c r="N24" s="10">
        <v>4</v>
      </c>
      <c r="O24" s="11">
        <v>3</v>
      </c>
      <c r="P24" s="11" t="s">
        <v>23</v>
      </c>
      <c r="Q24" s="11" t="s">
        <v>21</v>
      </c>
      <c r="R24" s="25">
        <f>SUM(N24,IF(OR(O24="NS",O24="DQ",O24=""),0,IF(OR(O24="RT",O24="NC",O24="B/O"),3,O24+3)),IF(OR(P24="NS",P24="DQ",P24=""),0,IF(OR(P24="RT",P24="NC",P24="B/O"),3,P24+3)),IF(OR(Q24="NS",Q24="DQ",Q24=""),0,IF(OR(Q24="RT",Q24="NC",Q24="B/O"),3,Q24+3)))</f>
        <v>13</v>
      </c>
      <c r="S24" s="10">
        <v>3</v>
      </c>
      <c r="T24" s="11">
        <v>3</v>
      </c>
      <c r="U24" s="11">
        <v>6</v>
      </c>
      <c r="V24" s="11" t="s">
        <v>23</v>
      </c>
      <c r="W24" s="25">
        <f>SUM(S24,IF(OR(T24="NS",T24="DQ",T24=""),0,IF(OR(T24="RT",T24="NC",T24="B/O"),3,T24+3)),IF(OR(U24="NS",U24="DQ",U24=""),0,IF(OR(U24="RT",U24="NC",U24="B/O"),3,U24+3)),IF(OR(V24="NS",V24="DQ",V24=""),0,IF(OR(V24="RT",V24="NC",V24="B/O"),3,V24+3)))</f>
        <v>21</v>
      </c>
      <c r="X24" s="10"/>
      <c r="Y24" s="11"/>
      <c r="Z24" s="11"/>
      <c r="AA24" s="11"/>
      <c r="AB24" s="25"/>
      <c r="AC24" s="10"/>
      <c r="AD24" s="11"/>
      <c r="AE24" s="11"/>
      <c r="AF24" s="11"/>
      <c r="AG24" s="25"/>
      <c r="AH24" s="7"/>
      <c r="AI24" s="2">
        <f>SUM(H24,M24,R24,W24,AB24,AG24)</f>
        <v>34</v>
      </c>
    </row>
    <row r="25" spans="1:35" x14ac:dyDescent="0.25">
      <c r="A25" s="7">
        <v>2</v>
      </c>
      <c r="B25" s="9" t="s">
        <v>24</v>
      </c>
      <c r="C25" s="7" t="s">
        <v>343</v>
      </c>
      <c r="D25" s="7" t="s">
        <v>2</v>
      </c>
      <c r="E25" s="7" t="s">
        <v>344</v>
      </c>
      <c r="F25" s="10"/>
      <c r="G25" s="11"/>
      <c r="H25" s="12"/>
      <c r="I25" s="10"/>
      <c r="J25" s="11"/>
      <c r="K25" s="11"/>
      <c r="L25" s="11"/>
      <c r="M25" s="25"/>
      <c r="N25" s="10"/>
      <c r="O25" s="11"/>
      <c r="P25" s="11"/>
      <c r="Q25" s="11"/>
      <c r="R25" s="25"/>
      <c r="S25" s="10"/>
      <c r="T25" s="11"/>
      <c r="U25" s="11"/>
      <c r="V25" s="11"/>
      <c r="W25" s="25"/>
      <c r="X25" s="10"/>
      <c r="Y25" s="11"/>
      <c r="Z25" s="11"/>
      <c r="AA25" s="11"/>
      <c r="AB25" s="25"/>
      <c r="AC25" s="10">
        <v>3</v>
      </c>
      <c r="AD25" s="11">
        <v>3</v>
      </c>
      <c r="AE25" s="11" t="s">
        <v>21</v>
      </c>
      <c r="AF25" s="11" t="s">
        <v>21</v>
      </c>
      <c r="AG25" s="25">
        <f>SUM(AC25,IF(OR(AD25="NS",AD25="DQ",AD25=""),0,IF(OR(AD25="RT",AD25="NC",AD25="B/O"),3,AD25+3)),IF(OR(AE25="NS",AE25="DQ",AE25=""),0,IF(OR(AE25="RT",AE25="NC",AE25="B/O"),3,AE25+3)),IF(OR(AF25="NS",AF25="DQ",AF25=""),0,IF(OR(AF25="RT",AF25="NC",AF25="B/O"),3,AF25+3)))</f>
        <v>9</v>
      </c>
      <c r="AH25" s="7"/>
      <c r="AI25" s="2">
        <f>SUM(H25,M25,R25,W25,AB25,AG25)</f>
        <v>9</v>
      </c>
    </row>
    <row r="26" spans="1:35" x14ac:dyDescent="0.25">
      <c r="A26" s="7">
        <v>3</v>
      </c>
      <c r="B26" s="9">
        <v>138</v>
      </c>
      <c r="C26" s="7" t="s">
        <v>81</v>
      </c>
      <c r="D26" s="7" t="s">
        <v>53</v>
      </c>
      <c r="E26" s="7" t="s">
        <v>82</v>
      </c>
      <c r="F26" s="10" t="s">
        <v>23</v>
      </c>
      <c r="G26" s="11" t="s">
        <v>21</v>
      </c>
      <c r="H26" s="12">
        <f>SUM(IF(OR(F26="NS",F26="DQ",F26=""),0,IF(OR(F26="RT",F26="NC",F26="B/O"),3,F26+3)),IF(OR(G26="NS",G26="DQ",G26=""),0,IF(OR(G26="RT",G26="NC",G26="B/O"),3,G26+3)))</f>
        <v>3</v>
      </c>
      <c r="I26" s="10"/>
      <c r="J26" s="11"/>
      <c r="K26" s="11"/>
      <c r="L26" s="11"/>
      <c r="M26" s="27"/>
      <c r="N26" s="10"/>
      <c r="O26" s="11"/>
      <c r="P26" s="11"/>
      <c r="Q26" s="11"/>
      <c r="R26" s="27"/>
      <c r="S26" s="10"/>
      <c r="T26" s="11"/>
      <c r="U26" s="11"/>
      <c r="V26" s="11"/>
      <c r="W26" s="27"/>
      <c r="X26" s="10"/>
      <c r="Y26" s="11"/>
      <c r="Z26" s="11"/>
      <c r="AA26" s="11"/>
      <c r="AB26" s="27"/>
      <c r="AC26" s="10"/>
      <c r="AD26" s="11"/>
      <c r="AE26" s="11"/>
      <c r="AF26" s="11"/>
      <c r="AG26" s="27"/>
      <c r="AH26" s="7"/>
      <c r="AI26" s="2">
        <f>SUM(H26,M26,R26,W26,AB26,AG26)</f>
        <v>3</v>
      </c>
    </row>
    <row r="27" spans="1:35" x14ac:dyDescent="0.25">
      <c r="B27" s="39" t="s">
        <v>72</v>
      </c>
      <c r="C27" s="39"/>
      <c r="D27" s="39"/>
      <c r="E27" s="39"/>
    </row>
    <row r="28" spans="1:35" x14ac:dyDescent="0.25">
      <c r="B28" s="9">
        <v>704</v>
      </c>
      <c r="C28" s="7" t="s">
        <v>231</v>
      </c>
      <c r="D28" s="7" t="s">
        <v>120</v>
      </c>
      <c r="E28" s="7" t="s">
        <v>20</v>
      </c>
      <c r="S28" s="15" t="s">
        <v>138</v>
      </c>
    </row>
    <row r="29" spans="1:35" x14ac:dyDescent="0.25">
      <c r="B29" s="9">
        <v>411</v>
      </c>
      <c r="C29" s="7" t="s">
        <v>249</v>
      </c>
      <c r="D29" s="7" t="s">
        <v>120</v>
      </c>
      <c r="E29" s="7" t="s">
        <v>250</v>
      </c>
      <c r="U29" s="15" t="s">
        <v>138</v>
      </c>
    </row>
    <row r="30" spans="1:35" x14ac:dyDescent="0.25">
      <c r="B30" s="9">
        <v>921</v>
      </c>
      <c r="C30" s="7" t="s">
        <v>345</v>
      </c>
      <c r="D30" s="7" t="s">
        <v>74</v>
      </c>
      <c r="E30" s="7" t="s">
        <v>54</v>
      </c>
      <c r="AC30" s="15" t="s">
        <v>138</v>
      </c>
      <c r="AD30" s="15" t="s">
        <v>138</v>
      </c>
      <c r="AE30" s="15" t="s">
        <v>138</v>
      </c>
      <c r="AF30" s="15" t="s">
        <v>138</v>
      </c>
    </row>
    <row r="31" spans="1:35" x14ac:dyDescent="0.25">
      <c r="B31" s="9">
        <v>501</v>
      </c>
      <c r="C31" s="7" t="s">
        <v>360</v>
      </c>
      <c r="D31" s="7" t="s">
        <v>74</v>
      </c>
      <c r="E31" s="7" t="s">
        <v>348</v>
      </c>
      <c r="AE31" s="15" t="s">
        <v>138</v>
      </c>
      <c r="AF31" s="15" t="s">
        <v>138</v>
      </c>
    </row>
    <row r="33" spans="1:35" x14ac:dyDescent="0.25">
      <c r="A33" s="37" t="s">
        <v>133</v>
      </c>
      <c r="B33" s="37"/>
      <c r="C33" s="37"/>
      <c r="D33" s="37"/>
      <c r="E33" s="37"/>
      <c r="F33" s="34" t="s">
        <v>4</v>
      </c>
      <c r="G33" s="35"/>
      <c r="H33" s="36"/>
      <c r="I33" s="34" t="s">
        <v>1</v>
      </c>
      <c r="J33" s="35"/>
      <c r="K33" s="35"/>
      <c r="L33" s="35"/>
      <c r="M33" s="36"/>
      <c r="N33" s="34" t="s">
        <v>137</v>
      </c>
      <c r="O33" s="35"/>
      <c r="P33" s="35"/>
      <c r="Q33" s="35"/>
      <c r="R33" s="36"/>
      <c r="S33" s="34" t="s">
        <v>2</v>
      </c>
      <c r="T33" s="35"/>
      <c r="U33" s="35"/>
      <c r="V33" s="35"/>
      <c r="W33" s="36"/>
      <c r="X33" s="34" t="s">
        <v>1</v>
      </c>
      <c r="Y33" s="35"/>
      <c r="Z33" s="35"/>
      <c r="AA33" s="35"/>
      <c r="AB33" s="36"/>
      <c r="AC33" s="34" t="s">
        <v>33</v>
      </c>
      <c r="AD33" s="35"/>
      <c r="AE33" s="35"/>
      <c r="AF33" s="35"/>
      <c r="AG33" s="36"/>
      <c r="AH33" s="25" t="s">
        <v>5</v>
      </c>
      <c r="AI33" s="2"/>
    </row>
    <row r="34" spans="1:35" x14ac:dyDescent="0.25">
      <c r="A34" s="3" t="s">
        <v>6</v>
      </c>
      <c r="B34" s="3" t="s">
        <v>7</v>
      </c>
      <c r="C34" s="3" t="s">
        <v>8</v>
      </c>
      <c r="D34" s="3" t="s">
        <v>9</v>
      </c>
      <c r="E34" s="3" t="s">
        <v>10</v>
      </c>
      <c r="F34" s="4" t="s">
        <v>11</v>
      </c>
      <c r="G34" s="5" t="s">
        <v>12</v>
      </c>
      <c r="H34" s="6" t="s">
        <v>13</v>
      </c>
      <c r="I34" s="4" t="s">
        <v>14</v>
      </c>
      <c r="J34" s="5" t="s">
        <v>15</v>
      </c>
      <c r="K34" s="5" t="s">
        <v>11</v>
      </c>
      <c r="L34" s="5" t="s">
        <v>12</v>
      </c>
      <c r="M34" s="6" t="s">
        <v>13</v>
      </c>
      <c r="N34" s="4" t="s">
        <v>14</v>
      </c>
      <c r="O34" s="5" t="s">
        <v>15</v>
      </c>
      <c r="P34" s="5" t="s">
        <v>11</v>
      </c>
      <c r="Q34" s="5" t="s">
        <v>12</v>
      </c>
      <c r="R34" s="6" t="s">
        <v>13</v>
      </c>
      <c r="S34" s="4" t="s">
        <v>14</v>
      </c>
      <c r="T34" s="5" t="s">
        <v>15</v>
      </c>
      <c r="U34" s="5" t="s">
        <v>11</v>
      </c>
      <c r="V34" s="5" t="s">
        <v>12</v>
      </c>
      <c r="W34" s="6" t="s">
        <v>13</v>
      </c>
      <c r="X34" s="4" t="s">
        <v>14</v>
      </c>
      <c r="Y34" s="5" t="s">
        <v>15</v>
      </c>
      <c r="Z34" s="5" t="s">
        <v>11</v>
      </c>
      <c r="AA34" s="5" t="s">
        <v>12</v>
      </c>
      <c r="AB34" s="6" t="s">
        <v>13</v>
      </c>
      <c r="AC34" s="4" t="s">
        <v>14</v>
      </c>
      <c r="AD34" s="5" t="s">
        <v>15</v>
      </c>
      <c r="AE34" s="5" t="s">
        <v>11</v>
      </c>
      <c r="AF34" s="5" t="s">
        <v>12</v>
      </c>
      <c r="AG34" s="6" t="s">
        <v>13</v>
      </c>
      <c r="AH34" s="7"/>
      <c r="AI34" s="8" t="s">
        <v>13</v>
      </c>
    </row>
    <row r="35" spans="1:35" x14ac:dyDescent="0.25">
      <c r="A35" s="7">
        <v>1</v>
      </c>
      <c r="B35" s="9">
        <v>87</v>
      </c>
      <c r="C35" s="7" t="s">
        <v>167</v>
      </c>
      <c r="D35" s="13" t="s">
        <v>2</v>
      </c>
      <c r="E35" s="7" t="s">
        <v>168</v>
      </c>
      <c r="F35" s="10"/>
      <c r="G35" s="11"/>
      <c r="H35" s="12"/>
      <c r="I35" s="10">
        <v>4</v>
      </c>
      <c r="J35" s="11">
        <v>3</v>
      </c>
      <c r="K35" s="11">
        <v>3</v>
      </c>
      <c r="L35" s="11">
        <v>3</v>
      </c>
      <c r="M35" s="25">
        <f>SUM(I35,IF(OR(J35="NS",J35="DQ",J35=""),0,IF(OR(J35="RT",J35="NC",J35="B/O"),3,J35+3)),IF(OR(K35="NS",K35="DQ",K35=""),0,IF(OR(K35="RT",K35="NC",K35="B/O"),3,K35+3)),IF(OR(L35="NS",L35="DQ",L35=""),0,IF(OR(L35="RT",L35="NC",L35="B/O"),3,L35+3)))</f>
        <v>22</v>
      </c>
      <c r="N35" s="10">
        <v>4</v>
      </c>
      <c r="O35" s="11">
        <v>3</v>
      </c>
      <c r="P35" s="11">
        <v>3</v>
      </c>
      <c r="Q35" s="11">
        <v>3</v>
      </c>
      <c r="R35" s="25">
        <f>SUM(N35,IF(OR(O35="NS",O35="DQ",O35=""),0,IF(OR(O35="RT",O35="NC",O35="B/O"),3,O35+3)),IF(OR(P35="NS",P35="DQ",P35=""),0,IF(OR(P35="RT",P35="NC",P35="B/O"),3,P35+3)),IF(OR(Q35="NS",Q35="DQ",Q35=""),0,IF(OR(Q35="RT",Q35="NC",Q35="B/O"),3,Q35+3)))</f>
        <v>22</v>
      </c>
      <c r="S35" s="10">
        <v>3</v>
      </c>
      <c r="T35" s="11">
        <v>12</v>
      </c>
      <c r="U35" s="11">
        <v>12</v>
      </c>
      <c r="V35" s="11">
        <v>15</v>
      </c>
      <c r="W35" s="25">
        <f>SUM(S35,IF(OR(T35="NS",T35="DQ",T35=""),0,IF(OR(T35="RT",T35="NC",T35="B/O"),3,T35+3)),IF(OR(U35="NS",U35="DQ",U35=""),0,IF(OR(U35="RT",U35="NC",U35="B/O"),3,U35+3)),IF(OR(V35="NS",V35="DQ",V35=""),0,IF(OR(V35="RT",V35="NC",V35="B/O"),3,V35+3)))</f>
        <v>51</v>
      </c>
      <c r="X35" s="10">
        <v>3</v>
      </c>
      <c r="Y35" s="11">
        <v>15</v>
      </c>
      <c r="Z35" s="11">
        <v>15</v>
      </c>
      <c r="AA35" s="11">
        <v>19</v>
      </c>
      <c r="AB35" s="25">
        <f>SUM(X35,IF(OR(Y35="NS",Y35="DQ",Y35=""),0,IF(OR(Y35="RT",Y35="NC",Y35="B/O"),3,Y35+3)),IF(OR(Z35="NS",Z35="DQ",Z35=""),0,IF(OR(Z35="RT",Z35="NC",Z35="B/O"),3,Z35+3)),IF(OR(AA35="NS",AA35="DQ",AA35=""),0,IF(OR(AA35="RT",AA35="NC",AA35="B/O"),3,AA35+3)))</f>
        <v>61</v>
      </c>
      <c r="AC35" s="10">
        <v>3</v>
      </c>
      <c r="AD35" s="11">
        <v>6</v>
      </c>
      <c r="AE35" s="11">
        <v>9</v>
      </c>
      <c r="AF35" s="11">
        <v>6</v>
      </c>
      <c r="AG35" s="25">
        <f>SUM(AC35,IF(OR(AD35="NS",AD35="DQ",AD35=""),0,IF(OR(AD35="RT",AD35="NC",AD35="B/O"),3,AD35+3)),IF(OR(AE35="NS",AE35="DQ",AE35=""),0,IF(OR(AE35="RT",AE35="NC",AE35="B/O"),3,AE35+3)),IF(OR(AF35="NS",AF35="DQ",AF35=""),0,IF(OR(AF35="RT",AF35="NC",AF35="B/O"),3,AF35+3)))</f>
        <v>33</v>
      </c>
      <c r="AH35" s="7"/>
      <c r="AI35" s="2">
        <f t="shared" ref="AI35:AI43" si="0">SUM(H35,M35,R35,W35,AB35,AG35)</f>
        <v>189</v>
      </c>
    </row>
    <row r="36" spans="1:35" x14ac:dyDescent="0.25">
      <c r="A36" s="7">
        <v>2</v>
      </c>
      <c r="B36" s="7">
        <v>34</v>
      </c>
      <c r="C36" s="7" t="s">
        <v>251</v>
      </c>
      <c r="D36" s="13" t="s">
        <v>2</v>
      </c>
      <c r="E36" s="7" t="s">
        <v>252</v>
      </c>
      <c r="F36" s="10"/>
      <c r="G36" s="11"/>
      <c r="H36" s="12"/>
      <c r="I36" s="10"/>
      <c r="J36" s="11"/>
      <c r="K36" s="11"/>
      <c r="L36" s="11"/>
      <c r="M36" s="25"/>
      <c r="N36" s="10"/>
      <c r="O36" s="11"/>
      <c r="P36" s="11"/>
      <c r="Q36" s="11"/>
      <c r="R36" s="25"/>
      <c r="S36" s="10"/>
      <c r="T36" s="11"/>
      <c r="U36" s="11">
        <v>9</v>
      </c>
      <c r="V36" s="11">
        <v>19</v>
      </c>
      <c r="W36" s="25">
        <f>SUM(S36,IF(OR(T36="NS",T36="DQ",T36=""),0,IF(OR(T36="RT",T36="NC",T36="B/O"),3,T36+3)),IF(OR(U36="NS",U36="DQ",U36=""),0,IF(OR(U36="RT",U36="NC",U36="B/O"),3,U36+3)),IF(OR(V36="NS",V36="DQ",V36=""),0,IF(OR(V36="RT",V36="NC",V36="B/O"),3,V36+3)))</f>
        <v>34</v>
      </c>
      <c r="X36" s="10">
        <v>4</v>
      </c>
      <c r="Y36" s="11">
        <v>9</v>
      </c>
      <c r="Z36" s="11">
        <v>24</v>
      </c>
      <c r="AA36" s="11">
        <v>24</v>
      </c>
      <c r="AB36" s="25">
        <f>SUM(X36,IF(OR(Y36="NS",Y36="DQ",Y36=""),0,IF(OR(Y36="RT",Y36="NC",Y36="B/O"),3,Y36+3)),IF(OR(Z36="NS",Z36="DQ",Z36=""),0,IF(OR(Z36="RT",Z36="NC",Z36="B/O"),3,Z36+3)),IF(OR(AA36="NS",AA36="DQ",AA36=""),0,IF(OR(AA36="RT",AA36="NC",AA36="B/O"),3,AA36+3)))</f>
        <v>70</v>
      </c>
      <c r="AC36" s="10"/>
      <c r="AD36" s="11"/>
      <c r="AE36" s="11"/>
      <c r="AF36" s="11"/>
      <c r="AG36" s="25"/>
      <c r="AH36" s="7"/>
      <c r="AI36" s="2">
        <f t="shared" si="0"/>
        <v>104</v>
      </c>
    </row>
    <row r="37" spans="1:35" x14ac:dyDescent="0.25">
      <c r="A37" s="7">
        <v>3</v>
      </c>
      <c r="B37" s="7">
        <v>88</v>
      </c>
      <c r="C37" s="7" t="s">
        <v>232</v>
      </c>
      <c r="D37" s="13" t="s">
        <v>2</v>
      </c>
      <c r="E37" s="7" t="s">
        <v>111</v>
      </c>
      <c r="F37" s="10"/>
      <c r="G37" s="11"/>
      <c r="H37" s="12"/>
      <c r="I37" s="10"/>
      <c r="J37" s="11"/>
      <c r="K37" s="11"/>
      <c r="L37" s="11"/>
      <c r="M37" s="25"/>
      <c r="N37" s="10"/>
      <c r="O37" s="11"/>
      <c r="P37" s="11"/>
      <c r="Q37" s="11"/>
      <c r="R37" s="25"/>
      <c r="S37" s="10">
        <v>6</v>
      </c>
      <c r="T37" s="11">
        <v>24</v>
      </c>
      <c r="U37" s="11">
        <v>24</v>
      </c>
      <c r="V37" s="11">
        <v>24</v>
      </c>
      <c r="W37" s="25">
        <f>SUM(S37,IF(OR(T37="NS",T37="DQ",T37=""),0,IF(OR(T37="RT",T37="NC",T37="B/O"),3,T37+3)),IF(OR(U37="NS",U37="DQ",U37=""),0,IF(OR(U37="RT",U37="NC",U37="B/O"),3,U37+3)),IF(OR(V37="NS",V37="DQ",V37=""),0,IF(OR(V37="RT",V37="NC",V37="B/O"),3,V37+3)))</f>
        <v>87</v>
      </c>
      <c r="X37" s="10"/>
      <c r="Y37" s="11"/>
      <c r="Z37" s="11"/>
      <c r="AA37" s="11"/>
      <c r="AB37" s="25"/>
      <c r="AC37" s="10"/>
      <c r="AD37" s="11"/>
      <c r="AE37" s="11"/>
      <c r="AF37" s="11"/>
      <c r="AG37" s="25"/>
      <c r="AH37" s="7"/>
      <c r="AI37" s="2">
        <f t="shared" si="0"/>
        <v>87</v>
      </c>
    </row>
    <row r="38" spans="1:35" ht="23" x14ac:dyDescent="0.25">
      <c r="A38" s="7">
        <v>4</v>
      </c>
      <c r="B38" s="7">
        <v>3</v>
      </c>
      <c r="C38" s="7" t="s">
        <v>234</v>
      </c>
      <c r="D38" s="13" t="s">
        <v>211</v>
      </c>
      <c r="E38" s="7" t="s">
        <v>235</v>
      </c>
      <c r="F38" s="10"/>
      <c r="G38" s="11"/>
      <c r="H38" s="12"/>
      <c r="I38" s="10"/>
      <c r="J38" s="11"/>
      <c r="K38" s="11"/>
      <c r="L38" s="11"/>
      <c r="M38" s="25"/>
      <c r="N38" s="10"/>
      <c r="O38" s="11"/>
      <c r="P38" s="11"/>
      <c r="Q38" s="11"/>
      <c r="R38" s="25"/>
      <c r="S38" s="10">
        <v>3</v>
      </c>
      <c r="T38" s="11">
        <v>9</v>
      </c>
      <c r="U38" s="11">
        <v>19</v>
      </c>
      <c r="V38" s="11" t="s">
        <v>21</v>
      </c>
      <c r="W38" s="25">
        <f>SUM(S38,IF(OR(T38="NS",T38="DQ",T38=""),0,IF(OR(T38="RT",T38="NC",T38="B/O"),3,T38+3)),IF(OR(U38="NS",U38="DQ",U38=""),0,IF(OR(U38="RT",U38="NC",U38="B/O"),3,U38+3)),IF(OR(V38="NS",V38="DQ",V38=""),0,IF(OR(V38="RT",V38="NC",V38="B/O"),3,V38+3)))</f>
        <v>37</v>
      </c>
      <c r="X38" s="10">
        <v>3</v>
      </c>
      <c r="Y38" s="11">
        <v>12</v>
      </c>
      <c r="Z38" s="11">
        <v>19</v>
      </c>
      <c r="AA38" s="11" t="s">
        <v>21</v>
      </c>
      <c r="AB38" s="25">
        <f>SUM(X38,IF(OR(Y38="NS",Y38="DQ",Y38=""),0,IF(OR(Y38="RT",Y38="NC",Y38="B/O"),3,Y38+3)),IF(OR(Z38="NS",Z38="DQ",Z38=""),0,IF(OR(Z38="RT",Z38="NC",Z38="B/O"),3,Z38+3)),IF(OR(AA38="NS",AA38="DQ",AA38=""),0,IF(OR(AA38="RT",AA38="NC",AA38="B/O"),3,AA38+3)))</f>
        <v>40</v>
      </c>
      <c r="AC38" s="10"/>
      <c r="AD38" s="11"/>
      <c r="AE38" s="11"/>
      <c r="AF38" s="11"/>
      <c r="AG38" s="25"/>
      <c r="AH38" s="7"/>
      <c r="AI38" s="2">
        <f t="shared" si="0"/>
        <v>77</v>
      </c>
    </row>
    <row r="39" spans="1:35" ht="23" x14ac:dyDescent="0.25">
      <c r="A39" s="7">
        <v>5</v>
      </c>
      <c r="B39" s="9">
        <v>231</v>
      </c>
      <c r="C39" s="7" t="s">
        <v>134</v>
      </c>
      <c r="D39" s="13" t="s">
        <v>135</v>
      </c>
      <c r="E39" s="7" t="s">
        <v>85</v>
      </c>
      <c r="F39" s="10"/>
      <c r="G39" s="11">
        <v>3</v>
      </c>
      <c r="H39" s="12">
        <f>SUM(IF(OR(F39="NS",F39="DQ",F39=""),0,IF(OR(F39="RT",F39="NC",F39="B/O"),3,F39+3)),IF(OR(G39="NS",G39="DQ",G39=""),0,IF(OR(G39="RT",G39="NC",G39="B/O"),3,G39+3)))</f>
        <v>6</v>
      </c>
      <c r="I39" s="10"/>
      <c r="J39" s="11"/>
      <c r="K39" s="11"/>
      <c r="L39" s="11"/>
      <c r="M39" s="25"/>
      <c r="N39" s="10"/>
      <c r="O39" s="11"/>
      <c r="P39" s="11"/>
      <c r="Q39" s="11"/>
      <c r="R39" s="25"/>
      <c r="S39" s="10">
        <v>4</v>
      </c>
      <c r="T39" s="11">
        <v>15</v>
      </c>
      <c r="U39" s="11">
        <v>15</v>
      </c>
      <c r="V39" s="11" t="s">
        <v>21</v>
      </c>
      <c r="W39" s="25">
        <f>SUM(S39,IF(OR(T39="NS",T39="DQ",T39=""),0,IF(OR(T39="RT",T39="NC",T39="B/O"),3,T39+3)),IF(OR(U39="NS",U39="DQ",U39=""),0,IF(OR(U39="RT",U39="NC",U39="B/O"),3,U39+3)),IF(OR(V39="NS",V39="DQ",V39=""),0,IF(OR(V39="RT",V39="NC",V39="B/O"),3,V39+3)))</f>
        <v>40</v>
      </c>
      <c r="X39" s="10"/>
      <c r="Y39" s="11"/>
      <c r="Z39" s="11"/>
      <c r="AA39" s="11"/>
      <c r="AB39" s="25"/>
      <c r="AC39" s="10"/>
      <c r="AD39" s="11"/>
      <c r="AE39" s="11"/>
      <c r="AF39" s="11"/>
      <c r="AG39" s="25"/>
      <c r="AH39" s="7"/>
      <c r="AI39" s="2">
        <f t="shared" si="0"/>
        <v>46</v>
      </c>
    </row>
    <row r="40" spans="1:35" x14ac:dyDescent="0.25">
      <c r="A40" s="7">
        <v>6</v>
      </c>
      <c r="B40" s="7">
        <v>88</v>
      </c>
      <c r="C40" s="7" t="s">
        <v>160</v>
      </c>
      <c r="D40" s="13" t="s">
        <v>2</v>
      </c>
      <c r="E40" s="7" t="s">
        <v>218</v>
      </c>
      <c r="F40" s="10"/>
      <c r="G40" s="11"/>
      <c r="H40" s="12"/>
      <c r="I40" s="10"/>
      <c r="J40" s="11"/>
      <c r="K40" s="11"/>
      <c r="L40" s="11"/>
      <c r="M40" s="25"/>
      <c r="N40" s="10"/>
      <c r="O40" s="11"/>
      <c r="P40" s="11"/>
      <c r="Q40" s="11"/>
      <c r="R40" s="25"/>
      <c r="S40" s="10"/>
      <c r="T40" s="11"/>
      <c r="U40" s="11"/>
      <c r="V40" s="11"/>
      <c r="W40" s="25"/>
      <c r="X40" s="10">
        <v>6</v>
      </c>
      <c r="Y40" s="11">
        <v>24</v>
      </c>
      <c r="Z40" s="11">
        <v>9</v>
      </c>
      <c r="AA40" s="11" t="s">
        <v>21</v>
      </c>
      <c r="AB40" s="25">
        <f>SUM(X40,IF(OR(Y40="NS",Y40="DQ",Y40=""),0,IF(OR(Y40="RT",Y40="NC",Y40="B/O"),3,Y40+3)),IF(OR(Z40="NS",Z40="DQ",Z40=""),0,IF(OR(Z40="RT",Z40="NC",Z40="B/O"),3,Z40+3)),IF(OR(AA40="NS",AA40="DQ",AA40=""),0,IF(OR(AA40="RT",AA40="NC",AA40="B/O"),3,AA40+3)))</f>
        <v>45</v>
      </c>
      <c r="AC40" s="10"/>
      <c r="AD40" s="11"/>
      <c r="AE40" s="11"/>
      <c r="AF40" s="11"/>
      <c r="AG40" s="25"/>
      <c r="AH40" s="7"/>
      <c r="AI40" s="2">
        <f t="shared" si="0"/>
        <v>45</v>
      </c>
    </row>
    <row r="41" spans="1:35" x14ac:dyDescent="0.25">
      <c r="A41" s="7">
        <v>7</v>
      </c>
      <c r="B41" s="13">
        <v>96</v>
      </c>
      <c r="C41" s="13" t="s">
        <v>247</v>
      </c>
      <c r="D41" s="13" t="s">
        <v>37</v>
      </c>
      <c r="E41" s="7" t="s">
        <v>233</v>
      </c>
      <c r="F41" s="10"/>
      <c r="G41" s="11"/>
      <c r="H41" s="12"/>
      <c r="I41" s="10"/>
      <c r="J41" s="11"/>
      <c r="K41" s="11"/>
      <c r="L41" s="11"/>
      <c r="M41" s="25"/>
      <c r="N41" s="10"/>
      <c r="O41" s="11"/>
      <c r="P41" s="11"/>
      <c r="Q41" s="11"/>
      <c r="R41" s="25"/>
      <c r="S41" s="10">
        <v>3</v>
      </c>
      <c r="T41" s="11">
        <v>19</v>
      </c>
      <c r="U41" s="11"/>
      <c r="V41" s="11"/>
      <c r="W41" s="25">
        <f>SUM(S41,IF(OR(T41="NS",T41="DQ",T41=""),0,IF(OR(T41="RT",T41="NC",T41="B/O"),3,T41+3)),IF(OR(U41="NS",U41="DQ",U41=""),0,IF(OR(U41="RT",U41="NC",U41="B/O"),3,U41+3)),IF(OR(V41="NS",V41="DQ",V41=""),0,IF(OR(V41="RT",V41="NC",V41="B/O"),3,V41+3)))</f>
        <v>25</v>
      </c>
      <c r="X41" s="10"/>
      <c r="Y41" s="11"/>
      <c r="Z41" s="11"/>
      <c r="AA41" s="11"/>
      <c r="AB41" s="25"/>
      <c r="AC41" s="10"/>
      <c r="AD41" s="11"/>
      <c r="AE41" s="11"/>
      <c r="AF41" s="11"/>
      <c r="AG41" s="25"/>
      <c r="AH41" s="7"/>
      <c r="AI41" s="2">
        <f t="shared" si="0"/>
        <v>25</v>
      </c>
    </row>
    <row r="42" spans="1:35" x14ac:dyDescent="0.25">
      <c r="A42" s="7">
        <v>8</v>
      </c>
      <c r="B42" s="7">
        <v>86</v>
      </c>
      <c r="C42" s="7" t="s">
        <v>346</v>
      </c>
      <c r="D42" s="13" t="s">
        <v>2</v>
      </c>
      <c r="E42" s="7" t="s">
        <v>111</v>
      </c>
      <c r="F42" s="10"/>
      <c r="G42" s="11"/>
      <c r="H42" s="12"/>
      <c r="I42" s="10"/>
      <c r="J42" s="11"/>
      <c r="K42" s="11"/>
      <c r="L42" s="11"/>
      <c r="M42" s="25"/>
      <c r="N42" s="10"/>
      <c r="O42" s="11"/>
      <c r="P42" s="11"/>
      <c r="Q42" s="11"/>
      <c r="R42" s="25"/>
      <c r="S42" s="10"/>
      <c r="T42" s="11"/>
      <c r="U42" s="11"/>
      <c r="V42" s="11"/>
      <c r="W42" s="25"/>
      <c r="X42" s="10"/>
      <c r="Y42" s="11"/>
      <c r="Z42" s="11"/>
      <c r="AA42" s="11"/>
      <c r="AB42" s="25"/>
      <c r="AC42" s="10">
        <v>4</v>
      </c>
      <c r="AD42" s="11">
        <v>3</v>
      </c>
      <c r="AE42" s="11">
        <v>6</v>
      </c>
      <c r="AF42" s="11">
        <v>3</v>
      </c>
      <c r="AG42" s="25">
        <f>SUM(AC42,IF(OR(AD42="NS",AD42="DQ",AD42=""),0,IF(OR(AD42="RT",AD42="NC",AD42="B/O"),3,AD42+3)),IF(OR(AE42="NS",AE42="DQ",AE42=""),0,IF(OR(AE42="RT",AE42="NC",AE42="B/O"),3,AE42+3)),IF(OR(AF42="NS",AF42="DQ",AF42=""),0,IF(OR(AF42="RT",AF42="NC",AF42="B/O"),3,AF42+3)))</f>
        <v>25</v>
      </c>
      <c r="AH42" s="7"/>
      <c r="AI42" s="2">
        <f t="shared" si="0"/>
        <v>25</v>
      </c>
    </row>
    <row r="43" spans="1:35" x14ac:dyDescent="0.25">
      <c r="A43" s="7">
        <v>9</v>
      </c>
      <c r="B43" s="13">
        <v>96</v>
      </c>
      <c r="C43" s="13" t="s">
        <v>246</v>
      </c>
      <c r="D43" s="13" t="s">
        <v>1</v>
      </c>
      <c r="E43" s="7" t="s">
        <v>233</v>
      </c>
      <c r="F43" s="10"/>
      <c r="G43" s="11"/>
      <c r="H43" s="12"/>
      <c r="I43" s="10"/>
      <c r="J43" s="11"/>
      <c r="K43" s="11"/>
      <c r="L43" s="11"/>
      <c r="M43" s="27"/>
      <c r="N43" s="10"/>
      <c r="O43" s="11"/>
      <c r="P43" s="11"/>
      <c r="Q43" s="11"/>
      <c r="R43" s="27"/>
      <c r="S43" s="10"/>
      <c r="T43" s="11"/>
      <c r="U43" s="11" t="s">
        <v>23</v>
      </c>
      <c r="V43" s="11" t="s">
        <v>21</v>
      </c>
      <c r="W43" s="27">
        <f>SUM(S43,IF(OR(T43="NS",T43="DQ",T43=""),0,IF(OR(T43="RT",T43="NC",T43="B/O"),3,T43+3)),IF(OR(U43="NS",U43="DQ",U43=""),0,IF(OR(U43="RT",U43="NC",U43="B/O"),3,U43+3)),IF(OR(V43="NS",V43="DQ",V43=""),0,IF(OR(V43="RT",V43="NC",V43="B/O"),3,V43+3)))</f>
        <v>3</v>
      </c>
      <c r="X43" s="10"/>
      <c r="Y43" s="11"/>
      <c r="Z43" s="11"/>
      <c r="AA43" s="11"/>
      <c r="AB43" s="27"/>
      <c r="AC43" s="10"/>
      <c r="AD43" s="11"/>
      <c r="AE43" s="11"/>
      <c r="AF43" s="11"/>
      <c r="AG43" s="27"/>
      <c r="AH43" s="7"/>
      <c r="AI43" s="2">
        <f t="shared" si="0"/>
        <v>3</v>
      </c>
    </row>
    <row r="44" spans="1:35" x14ac:dyDescent="0.25">
      <c r="B44" s="39" t="s">
        <v>72</v>
      </c>
      <c r="C44" s="39"/>
      <c r="D44" s="39"/>
      <c r="E44" s="39"/>
    </row>
    <row r="45" spans="1:35" x14ac:dyDescent="0.25">
      <c r="B45" s="9">
        <v>231</v>
      </c>
      <c r="C45" s="7" t="s">
        <v>83</v>
      </c>
      <c r="D45" s="7" t="s">
        <v>84</v>
      </c>
      <c r="E45" s="7" t="s">
        <v>85</v>
      </c>
      <c r="F45" s="15" t="s">
        <v>138</v>
      </c>
    </row>
    <row r="46" spans="1:35" x14ac:dyDescent="0.25">
      <c r="B46" s="9">
        <v>719</v>
      </c>
      <c r="C46" s="7" t="s">
        <v>272</v>
      </c>
      <c r="D46" s="7" t="s">
        <v>123</v>
      </c>
      <c r="E46" s="7" t="s">
        <v>252</v>
      </c>
      <c r="X46" s="15" t="s">
        <v>138</v>
      </c>
      <c r="Y46" s="15" t="s">
        <v>138</v>
      </c>
      <c r="Z46" s="15" t="s">
        <v>138</v>
      </c>
      <c r="AA46" s="15" t="s">
        <v>138</v>
      </c>
    </row>
    <row r="47" spans="1:35" x14ac:dyDescent="0.25">
      <c r="B47" s="9">
        <v>501</v>
      </c>
      <c r="C47" s="7" t="s">
        <v>347</v>
      </c>
      <c r="D47" s="7" t="s">
        <v>74</v>
      </c>
      <c r="E47" s="7" t="s">
        <v>348</v>
      </c>
      <c r="AC47" s="15" t="s">
        <v>138</v>
      </c>
    </row>
    <row r="48" spans="1:35" x14ac:dyDescent="0.25">
      <c r="B48" s="9">
        <v>793</v>
      </c>
      <c r="C48" s="7" t="s">
        <v>361</v>
      </c>
      <c r="D48" s="7" t="s">
        <v>29</v>
      </c>
      <c r="E48" s="7" t="s">
        <v>362</v>
      </c>
      <c r="AE48" s="15" t="s">
        <v>138</v>
      </c>
      <c r="AF48" s="15" t="s">
        <v>138</v>
      </c>
    </row>
    <row r="50" spans="1:35" x14ac:dyDescent="0.25">
      <c r="A50" s="37" t="s">
        <v>86</v>
      </c>
      <c r="B50" s="37"/>
      <c r="C50" s="37"/>
      <c r="D50" s="37"/>
      <c r="E50" s="37"/>
      <c r="F50" s="34" t="s">
        <v>4</v>
      </c>
      <c r="G50" s="35"/>
      <c r="H50" s="36"/>
      <c r="I50" s="34" t="s">
        <v>1</v>
      </c>
      <c r="J50" s="35"/>
      <c r="K50" s="35"/>
      <c r="L50" s="35"/>
      <c r="M50" s="36"/>
      <c r="N50" s="34" t="s">
        <v>137</v>
      </c>
      <c r="O50" s="35"/>
      <c r="P50" s="35"/>
      <c r="Q50" s="35"/>
      <c r="R50" s="36"/>
      <c r="S50" s="34" t="s">
        <v>2</v>
      </c>
      <c r="T50" s="35"/>
      <c r="U50" s="35"/>
      <c r="V50" s="35"/>
      <c r="W50" s="36"/>
      <c r="X50" s="34" t="s">
        <v>1</v>
      </c>
      <c r="Y50" s="35"/>
      <c r="Z50" s="35"/>
      <c r="AA50" s="35"/>
      <c r="AB50" s="36"/>
      <c r="AC50" s="34" t="s">
        <v>33</v>
      </c>
      <c r="AD50" s="35"/>
      <c r="AE50" s="35"/>
      <c r="AF50" s="35"/>
      <c r="AG50" s="36"/>
      <c r="AH50" s="25" t="s">
        <v>5</v>
      </c>
      <c r="AI50" s="2"/>
    </row>
    <row r="51" spans="1:35" x14ac:dyDescent="0.25">
      <c r="A51" s="3" t="s">
        <v>6</v>
      </c>
      <c r="B51" s="3" t="s">
        <v>7</v>
      </c>
      <c r="C51" s="3" t="s">
        <v>8</v>
      </c>
      <c r="D51" s="3" t="s">
        <v>9</v>
      </c>
      <c r="E51" s="3" t="s">
        <v>10</v>
      </c>
      <c r="F51" s="4" t="s">
        <v>11</v>
      </c>
      <c r="G51" s="5" t="s">
        <v>12</v>
      </c>
      <c r="H51" s="6" t="s">
        <v>13</v>
      </c>
      <c r="I51" s="4" t="s">
        <v>14</v>
      </c>
      <c r="J51" s="5" t="s">
        <v>15</v>
      </c>
      <c r="K51" s="5" t="s">
        <v>11</v>
      </c>
      <c r="L51" s="5" t="s">
        <v>12</v>
      </c>
      <c r="M51" s="6" t="s">
        <v>13</v>
      </c>
      <c r="N51" s="4" t="s">
        <v>14</v>
      </c>
      <c r="O51" s="5" t="s">
        <v>15</v>
      </c>
      <c r="P51" s="5" t="s">
        <v>11</v>
      </c>
      <c r="Q51" s="5" t="s">
        <v>12</v>
      </c>
      <c r="R51" s="6" t="s">
        <v>13</v>
      </c>
      <c r="S51" s="4" t="s">
        <v>14</v>
      </c>
      <c r="T51" s="5" t="s">
        <v>15</v>
      </c>
      <c r="U51" s="5" t="s">
        <v>11</v>
      </c>
      <c r="V51" s="5" t="s">
        <v>12</v>
      </c>
      <c r="W51" s="6" t="s">
        <v>13</v>
      </c>
      <c r="X51" s="4" t="s">
        <v>14</v>
      </c>
      <c r="Y51" s="5" t="s">
        <v>15</v>
      </c>
      <c r="Z51" s="5" t="s">
        <v>11</v>
      </c>
      <c r="AA51" s="5" t="s">
        <v>12</v>
      </c>
      <c r="AB51" s="6" t="s">
        <v>13</v>
      </c>
      <c r="AC51" s="4" t="s">
        <v>14</v>
      </c>
      <c r="AD51" s="5" t="s">
        <v>15</v>
      </c>
      <c r="AE51" s="5" t="s">
        <v>11</v>
      </c>
      <c r="AF51" s="5" t="s">
        <v>12</v>
      </c>
      <c r="AG51" s="6" t="s">
        <v>13</v>
      </c>
      <c r="AH51" s="7"/>
      <c r="AI51" s="8" t="s">
        <v>13</v>
      </c>
    </row>
    <row r="52" spans="1:35" x14ac:dyDescent="0.25">
      <c r="A52" s="7">
        <v>1</v>
      </c>
      <c r="B52" s="9">
        <v>43</v>
      </c>
      <c r="C52" s="7" t="s">
        <v>87</v>
      </c>
      <c r="D52" s="7" t="s">
        <v>29</v>
      </c>
      <c r="E52" s="7" t="s">
        <v>88</v>
      </c>
      <c r="F52" s="10">
        <v>24</v>
      </c>
      <c r="G52" s="11">
        <v>24</v>
      </c>
      <c r="H52" s="12">
        <f>SUM(IF(OR(F52="NS",F52="DQ",F52=""),0,IF(OR(F52="RT",F52="NC",F52="B/O"),3,F52+3)),IF(OR(G52="NS",G52="DQ",G52=""),0,IF(OR(G52="RT",G52="NC",G52="B/O"),3,G52+3)))</f>
        <v>54</v>
      </c>
      <c r="I52" s="10"/>
      <c r="J52" s="11"/>
      <c r="K52" s="11">
        <v>3</v>
      </c>
      <c r="L52" s="11">
        <v>6</v>
      </c>
      <c r="M52" s="25">
        <f>SUM(I52,IF(OR(J52="NS",J52="DQ",J52=""),0,IF(OR(J52="RT",J52="NC",J52="B/O"),3,J52+3)),IF(OR(K52="NS",K52="DQ",K52=""),0,IF(OR(K52="RT",K52="NC",K52="B/O"),3,K52+3)),IF(OR(L52="NS",L52="DQ",L52=""),0,IF(OR(L52="RT",L52="NC",L52="B/O"),3,L52+3)))</f>
        <v>15</v>
      </c>
      <c r="N52" s="10"/>
      <c r="O52" s="11"/>
      <c r="P52" s="11"/>
      <c r="Q52" s="11"/>
      <c r="R52" s="25"/>
      <c r="S52" s="10"/>
      <c r="T52" s="11"/>
      <c r="U52" s="11"/>
      <c r="V52" s="11"/>
      <c r="W52" s="25"/>
      <c r="X52" s="10"/>
      <c r="Y52" s="11"/>
      <c r="Z52" s="11"/>
      <c r="AA52" s="11"/>
      <c r="AB52" s="25"/>
      <c r="AC52" s="10"/>
      <c r="AD52" s="11"/>
      <c r="AE52" s="11"/>
      <c r="AF52" s="11"/>
      <c r="AG52" s="25"/>
      <c r="AH52" s="7"/>
      <c r="AI52" s="2">
        <f>SUM(H52,M52,R52,W52,AB52,AG52)</f>
        <v>69</v>
      </c>
    </row>
    <row r="53" spans="1:35" x14ac:dyDescent="0.25">
      <c r="A53" s="7">
        <v>2</v>
      </c>
      <c r="B53" s="9">
        <v>42</v>
      </c>
      <c r="C53" s="7" t="s">
        <v>94</v>
      </c>
      <c r="D53" s="7" t="s">
        <v>1</v>
      </c>
      <c r="E53" s="7" t="s">
        <v>95</v>
      </c>
      <c r="F53" s="10">
        <v>9</v>
      </c>
      <c r="G53" s="11">
        <v>15</v>
      </c>
      <c r="H53" s="12">
        <f>SUM(IF(OR(F53="NS",F53="DQ",F53=""),0,IF(OR(F53="RT",F53="NC",F53="B/O"),3,F53+3)),IF(OR(G53="NS",G53="DQ",G53=""),0,IF(OR(G53="RT",G53="NC",G53="B/O"),3,G53+3)))</f>
        <v>30</v>
      </c>
      <c r="I53" s="10">
        <v>4</v>
      </c>
      <c r="J53" s="11">
        <v>3</v>
      </c>
      <c r="K53" s="11">
        <v>6</v>
      </c>
      <c r="L53" s="11">
        <v>3</v>
      </c>
      <c r="M53" s="25">
        <f>SUM(I53,IF(OR(J53="NS",J53="DQ",J53=""),0,IF(OR(J53="RT",J53="NC",J53="B/O"),3,J53+3)),IF(OR(K53="NS",K53="DQ",K53=""),0,IF(OR(K53="RT",K53="NC",K53="B/O"),3,K53+3)),IF(OR(L53="NS",L53="DQ",L53=""),0,IF(OR(L53="RT",L53="NC",L53="B/O"),3,L53+3)))</f>
        <v>25</v>
      </c>
      <c r="N53" s="10"/>
      <c r="O53" s="11"/>
      <c r="P53" s="11"/>
      <c r="Q53" s="11"/>
      <c r="R53" s="25"/>
      <c r="S53" s="10"/>
      <c r="T53" s="11"/>
      <c r="U53" s="11"/>
      <c r="V53" s="11"/>
      <c r="W53" s="25"/>
      <c r="X53" s="10"/>
      <c r="Y53" s="11"/>
      <c r="Z53" s="11"/>
      <c r="AA53" s="11"/>
      <c r="AB53" s="25"/>
      <c r="AC53" s="10"/>
      <c r="AD53" s="11"/>
      <c r="AE53" s="11"/>
      <c r="AF53" s="11"/>
      <c r="AG53" s="25"/>
      <c r="AH53" s="7"/>
      <c r="AI53" s="2">
        <f>SUM(H53,M53,R53,W53,AB53,AG53)</f>
        <v>55</v>
      </c>
    </row>
    <row r="54" spans="1:35" x14ac:dyDescent="0.25">
      <c r="A54" s="7">
        <v>3</v>
      </c>
      <c r="B54" s="7">
        <v>127</v>
      </c>
      <c r="C54" s="7" t="s">
        <v>236</v>
      </c>
      <c r="D54" s="13" t="s">
        <v>2</v>
      </c>
      <c r="E54" s="7" t="s">
        <v>237</v>
      </c>
      <c r="F54" s="10"/>
      <c r="G54" s="11"/>
      <c r="H54" s="12"/>
      <c r="I54" s="10"/>
      <c r="J54" s="11"/>
      <c r="K54" s="11"/>
      <c r="L54" s="11"/>
      <c r="M54" s="25"/>
      <c r="N54" s="10"/>
      <c r="O54" s="11"/>
      <c r="P54" s="11"/>
      <c r="Q54" s="11"/>
      <c r="R54" s="25"/>
      <c r="S54" s="10">
        <v>4</v>
      </c>
      <c r="T54" s="11">
        <v>3</v>
      </c>
      <c r="U54" s="11">
        <v>3</v>
      </c>
      <c r="V54" s="11">
        <v>3</v>
      </c>
      <c r="W54" s="25">
        <f>SUM(S54,IF(OR(T54="NS",T54="DQ",T54=""),0,IF(OR(T54="RT",T54="NC",T54="B/O"),3,T54+3)),IF(OR(U54="NS",U54="DQ",U54=""),0,IF(OR(U54="RT",U54="NC",U54="B/O"),3,U54+3)),IF(OR(V54="NS",V54="DQ",V54=""),0,IF(OR(V54="RT",V54="NC",V54="B/O"),3,V54+3)))</f>
        <v>22</v>
      </c>
      <c r="X54" s="10">
        <v>3</v>
      </c>
      <c r="Y54" s="11">
        <v>3</v>
      </c>
      <c r="Z54" s="11">
        <v>3</v>
      </c>
      <c r="AA54" s="11">
        <v>6</v>
      </c>
      <c r="AB54" s="25">
        <f>SUM(X54,IF(OR(Y54="NS",Y54="DQ",Y54=""),0,IF(OR(Y54="RT",Y54="NC",Y54="B/O"),3,Y54+3)),IF(OR(Z54="NS",Z54="DQ",Z54=""),0,IF(OR(Z54="RT",Z54="NC",Z54="B/O"),3,Z54+3)),IF(OR(AA54="NS",AA54="DQ",AA54=""),0,IF(OR(AA54="RT",AA54="NC",AA54="B/O"),3,AA54+3)))</f>
        <v>24</v>
      </c>
      <c r="AC54" s="10"/>
      <c r="AD54" s="11"/>
      <c r="AE54" s="11"/>
      <c r="AF54" s="11"/>
      <c r="AG54" s="25"/>
      <c r="AH54" s="7"/>
      <c r="AI54" s="2">
        <f>SUM(H54,M54,R54,W54,AB54,AG54)</f>
        <v>46</v>
      </c>
    </row>
    <row r="55" spans="1:35" x14ac:dyDescent="0.25">
      <c r="A55" s="7">
        <v>4</v>
      </c>
      <c r="B55" s="7">
        <v>171</v>
      </c>
      <c r="C55" s="7" t="s">
        <v>89</v>
      </c>
      <c r="D55" s="13" t="s">
        <v>29</v>
      </c>
      <c r="E55" s="7" t="s">
        <v>90</v>
      </c>
      <c r="F55" s="10">
        <v>19</v>
      </c>
      <c r="G55" s="11">
        <v>19</v>
      </c>
      <c r="H55" s="12">
        <f>SUM(IF(OR(F55="NS",F55="DQ",F55=""),0,IF(OR(F55="RT",F55="NC",F55="B/O"),3,F55+3)),IF(OR(G55="NS",G55="DQ",G55=""),0,IF(OR(G55="RT",G55="NC",G55="B/O"),3,G55+3)))</f>
        <v>44</v>
      </c>
      <c r="I55" s="10"/>
      <c r="J55" s="11"/>
      <c r="K55" s="11"/>
      <c r="L55" s="11"/>
      <c r="M55" s="25"/>
      <c r="N55" s="10"/>
      <c r="O55" s="11"/>
      <c r="P55" s="11"/>
      <c r="Q55" s="11"/>
      <c r="R55" s="25"/>
      <c r="S55" s="10"/>
      <c r="T55" s="11"/>
      <c r="U55" s="11"/>
      <c r="V55" s="11"/>
      <c r="W55" s="25"/>
      <c r="X55" s="10"/>
      <c r="Y55" s="11"/>
      <c r="Z55" s="11"/>
      <c r="AA55" s="11"/>
      <c r="AB55" s="25"/>
      <c r="AC55" s="10"/>
      <c r="AD55" s="11"/>
      <c r="AE55" s="11"/>
      <c r="AF55" s="11"/>
      <c r="AG55" s="25"/>
      <c r="AH55" s="7"/>
      <c r="AI55" s="2">
        <f>SUM(H55,M55,R55,W55,AB55,AG55)</f>
        <v>44</v>
      </c>
    </row>
    <row r="56" spans="1:35" x14ac:dyDescent="0.25">
      <c r="A56" s="7">
        <v>5</v>
      </c>
      <c r="B56" s="7">
        <v>19</v>
      </c>
      <c r="C56" s="7" t="s">
        <v>96</v>
      </c>
      <c r="D56" s="13" t="s">
        <v>1</v>
      </c>
      <c r="E56" s="7" t="s">
        <v>97</v>
      </c>
      <c r="F56" s="10">
        <v>7</v>
      </c>
      <c r="G56" s="11" t="s">
        <v>21</v>
      </c>
      <c r="H56" s="12">
        <f>SUM(IF(OR(F56="NS",F56="DQ",F56=""),0,IF(OR(F56="RT",F56="NC",F56="B/O"),3,F56+3)),IF(OR(G56="NS",G56="DQ",G56=""),0,IF(OR(G56="RT",G56="NC",G56="B/O"),3,G56+3)))</f>
        <v>10</v>
      </c>
      <c r="I56" s="10"/>
      <c r="J56" s="11"/>
      <c r="K56" s="11"/>
      <c r="L56" s="11"/>
      <c r="M56" s="25"/>
      <c r="N56" s="10"/>
      <c r="O56" s="11"/>
      <c r="P56" s="11"/>
      <c r="Q56" s="11"/>
      <c r="R56" s="25"/>
      <c r="S56" s="10"/>
      <c r="T56" s="11"/>
      <c r="U56" s="11"/>
      <c r="V56" s="11"/>
      <c r="W56" s="25"/>
      <c r="X56" s="10"/>
      <c r="Y56" s="11"/>
      <c r="Z56" s="11"/>
      <c r="AA56" s="11"/>
      <c r="AB56" s="25"/>
      <c r="AC56" s="10">
        <v>3</v>
      </c>
      <c r="AD56" s="11">
        <v>19</v>
      </c>
      <c r="AE56" s="11" t="s">
        <v>21</v>
      </c>
      <c r="AF56" s="11">
        <v>6</v>
      </c>
      <c r="AG56" s="25">
        <f>SUM(AC56,IF(OR(AD56="NS",AD56="DQ",AD56=""),0,IF(OR(AD56="RT",AD56="NC",AD56="B/O"),3,AD56+3)),IF(OR(AE56="NS",AE56="DQ",AE56=""),0,IF(OR(AE56="RT",AE56="NC",AE56="B/O"),3,AE56+3)),IF(OR(AF56="NS",AF56="DQ",AF56=""),0,IF(OR(AF56="RT",AF56="NC",AF56="B/O"),3,AF56+3)))</f>
        <v>34</v>
      </c>
      <c r="AH56" s="7"/>
      <c r="AI56" s="2">
        <f>SUM(H56,M56,R56,W56,AB56,AG56)</f>
        <v>44</v>
      </c>
    </row>
    <row r="57" spans="1:35" x14ac:dyDescent="0.25">
      <c r="A57" s="7">
        <v>6</v>
      </c>
      <c r="B57" s="7">
        <v>69</v>
      </c>
      <c r="C57" s="7" t="s">
        <v>273</v>
      </c>
      <c r="D57" s="13" t="s">
        <v>2</v>
      </c>
      <c r="E57" s="7" t="s">
        <v>20</v>
      </c>
      <c r="F57" s="10"/>
      <c r="G57" s="11"/>
      <c r="H57" s="12"/>
      <c r="I57" s="10"/>
      <c r="J57" s="11"/>
      <c r="K57" s="11"/>
      <c r="L57" s="11"/>
      <c r="M57" s="25"/>
      <c r="N57" s="10"/>
      <c r="O57" s="11"/>
      <c r="P57" s="11"/>
      <c r="Q57" s="11"/>
      <c r="R57" s="25"/>
      <c r="S57" s="10"/>
      <c r="T57" s="11"/>
      <c r="U57" s="11"/>
      <c r="V57" s="11"/>
      <c r="W57" s="25"/>
      <c r="X57" s="10">
        <v>4</v>
      </c>
      <c r="Y57" s="11">
        <v>9</v>
      </c>
      <c r="Z57" s="11">
        <v>6</v>
      </c>
      <c r="AA57" s="11">
        <v>9</v>
      </c>
      <c r="AB57" s="25">
        <f>SUM(X57,IF(OR(Y57="NS",Y57="DQ",Y57=""),0,IF(OR(Y57="RT",Y57="NC",Y57="B/O"),3,Y57+3)),IF(OR(Z57="NS",Z57="DQ",Z57=""),0,IF(OR(Z57="RT",Z57="NC",Z57="B/O"),3,Z57+3)),IF(OR(AA57="NS",AA57="DQ",AA57=""),0,IF(OR(AA57="RT",AA57="NC",AA57="B/O"),3,AA57+3)))</f>
        <v>37</v>
      </c>
      <c r="AC57" s="10"/>
      <c r="AD57" s="11"/>
      <c r="AE57" s="11"/>
      <c r="AF57" s="11"/>
      <c r="AG57" s="25"/>
      <c r="AH57" s="7"/>
      <c r="AI57" s="2">
        <f>SUM(H57,M57,R57,W57,AB57,AG57)</f>
        <v>37</v>
      </c>
    </row>
    <row r="58" spans="1:35" x14ac:dyDescent="0.25">
      <c r="A58" s="7">
        <v>7</v>
      </c>
      <c r="B58" s="7">
        <v>157</v>
      </c>
      <c r="C58" s="7" t="s">
        <v>349</v>
      </c>
      <c r="D58" s="13" t="s">
        <v>26</v>
      </c>
      <c r="E58" s="7" t="s">
        <v>317</v>
      </c>
      <c r="F58" s="10"/>
      <c r="G58" s="11"/>
      <c r="H58" s="12"/>
      <c r="I58" s="10"/>
      <c r="J58" s="11"/>
      <c r="K58" s="11"/>
      <c r="L58" s="11"/>
      <c r="M58" s="25"/>
      <c r="N58" s="10"/>
      <c r="O58" s="11"/>
      <c r="P58" s="11"/>
      <c r="Q58" s="11"/>
      <c r="R58" s="25"/>
      <c r="S58" s="10"/>
      <c r="T58" s="11"/>
      <c r="U58" s="11"/>
      <c r="V58" s="11"/>
      <c r="W58" s="25"/>
      <c r="X58" s="10"/>
      <c r="Y58" s="11"/>
      <c r="Z58" s="11"/>
      <c r="AA58" s="11"/>
      <c r="AB58" s="25"/>
      <c r="AC58" s="10">
        <v>4</v>
      </c>
      <c r="AD58" s="11">
        <v>15</v>
      </c>
      <c r="AE58" s="11" t="s">
        <v>23</v>
      </c>
      <c r="AF58" s="11">
        <v>9</v>
      </c>
      <c r="AG58" s="25">
        <f>SUM(AC58,IF(OR(AD58="NS",AD58="DQ",AD58=""),0,IF(OR(AD58="RT",AD58="NC",AD58="B/O"),3,AD58+3)),IF(OR(AE58="NS",AE58="DQ",AE58=""),0,IF(OR(AE58="RT",AE58="NC",AE58="B/O"),3,AE58+3)),IF(OR(AF58="NS",AF58="DQ",AF58=""),0,IF(OR(AF58="RT",AF58="NC",AF58="B/O"),3,AF58+3)))</f>
        <v>37</v>
      </c>
      <c r="AH58" s="7"/>
      <c r="AI58" s="2">
        <f>SUM(H58,M58,R58,W58,AB58,AG58)</f>
        <v>37</v>
      </c>
    </row>
    <row r="59" spans="1:35" x14ac:dyDescent="0.25">
      <c r="A59" s="7">
        <v>8</v>
      </c>
      <c r="B59" s="9">
        <v>121</v>
      </c>
      <c r="C59" s="7" t="s">
        <v>91</v>
      </c>
      <c r="D59" s="7" t="s">
        <v>56</v>
      </c>
      <c r="E59" s="7" t="s">
        <v>68</v>
      </c>
      <c r="F59" s="10">
        <v>15</v>
      </c>
      <c r="G59" s="11">
        <v>9</v>
      </c>
      <c r="H59" s="12">
        <f>SUM(IF(OR(F59="NS",F59="DQ",F59=""),0,IF(OR(F59="RT",F59="NC",F59="B/O"),3,F59+3)),IF(OR(G59="NS",G59="DQ",G59=""),0,IF(OR(G59="RT",G59="NC",G59="B/O"),3,G59+3)))</f>
        <v>30</v>
      </c>
      <c r="I59" s="10"/>
      <c r="J59" s="11"/>
      <c r="K59" s="11"/>
      <c r="L59" s="11"/>
      <c r="M59" s="25"/>
      <c r="N59" s="10"/>
      <c r="O59" s="11"/>
      <c r="P59" s="11"/>
      <c r="Q59" s="11"/>
      <c r="R59" s="25"/>
      <c r="S59" s="10"/>
      <c r="T59" s="11"/>
      <c r="U59" s="11"/>
      <c r="V59" s="11"/>
      <c r="W59" s="25"/>
      <c r="X59" s="10"/>
      <c r="Y59" s="11"/>
      <c r="Z59" s="11"/>
      <c r="AA59" s="11"/>
      <c r="AB59" s="25"/>
      <c r="AC59" s="10"/>
      <c r="AD59" s="11"/>
      <c r="AE59" s="11"/>
      <c r="AF59" s="11"/>
      <c r="AG59" s="25"/>
      <c r="AH59" s="7"/>
      <c r="AI59" s="2">
        <f>SUM(H59,M59,R59,W59,AB59,AG59)</f>
        <v>30</v>
      </c>
    </row>
    <row r="60" spans="1:35" x14ac:dyDescent="0.25">
      <c r="A60" s="7">
        <v>9</v>
      </c>
      <c r="B60" s="7">
        <v>190</v>
      </c>
      <c r="C60" s="7" t="s">
        <v>92</v>
      </c>
      <c r="D60" s="13" t="s">
        <v>2</v>
      </c>
      <c r="E60" s="7" t="s">
        <v>93</v>
      </c>
      <c r="F60" s="10">
        <v>12</v>
      </c>
      <c r="G60" s="11">
        <v>12</v>
      </c>
      <c r="H60" s="12">
        <f>SUM(IF(OR(F60="NS",F60="DQ",F60=""),0,IF(OR(F60="RT",F60="NC",F60="B/O"),3,F60+3)),IF(OR(G60="NS",G60="DQ",G60=""),0,IF(OR(G60="RT",G60="NC",G60="B/O"),3,G60+3)))</f>
        <v>30</v>
      </c>
      <c r="I60" s="10"/>
      <c r="J60" s="11"/>
      <c r="K60" s="11"/>
      <c r="L60" s="11"/>
      <c r="M60" s="25"/>
      <c r="N60" s="10"/>
      <c r="O60" s="11"/>
      <c r="P60" s="11"/>
      <c r="Q60" s="11"/>
      <c r="R60" s="25"/>
      <c r="S60" s="10"/>
      <c r="T60" s="11"/>
      <c r="U60" s="11"/>
      <c r="V60" s="11"/>
      <c r="W60" s="25"/>
      <c r="X60" s="10"/>
      <c r="Y60" s="11"/>
      <c r="Z60" s="11"/>
      <c r="AA60" s="11"/>
      <c r="AB60" s="25"/>
      <c r="AC60" s="10"/>
      <c r="AD60" s="11"/>
      <c r="AE60" s="11"/>
      <c r="AF60" s="11"/>
      <c r="AG60" s="25"/>
      <c r="AH60" s="7"/>
      <c r="AI60" s="2">
        <f>SUM(H60,M60,R60,W60,AB60,AG60)</f>
        <v>30</v>
      </c>
    </row>
    <row r="61" spans="1:35" x14ac:dyDescent="0.25">
      <c r="A61" s="7">
        <v>10</v>
      </c>
      <c r="B61" s="7">
        <v>50</v>
      </c>
      <c r="C61" s="7" t="s">
        <v>223</v>
      </c>
      <c r="D61" s="13" t="s">
        <v>32</v>
      </c>
      <c r="E61" s="7" t="s">
        <v>224</v>
      </c>
      <c r="F61" s="10"/>
      <c r="G61" s="11"/>
      <c r="H61" s="12"/>
      <c r="I61" s="10"/>
      <c r="J61" s="11"/>
      <c r="K61" s="11"/>
      <c r="L61" s="11"/>
      <c r="M61" s="25"/>
      <c r="N61" s="10"/>
      <c r="O61" s="11"/>
      <c r="P61" s="11">
        <v>3</v>
      </c>
      <c r="Q61" s="11">
        <v>3</v>
      </c>
      <c r="R61" s="25">
        <f>SUM(N61,IF(OR(O61="NS",O61="DQ",O61=""),0,IF(OR(O61="RT",O61="NC",O61="B/O"),3,O61+3)),IF(OR(P61="NS",P61="DQ",P61=""),0,IF(OR(P61="RT",P61="NC",P61="B/O"),3,P61+3)),IF(OR(Q61="NS",Q61="DQ",Q61=""),0,IF(OR(Q61="RT",Q61="NC",Q61="B/O"),3,Q61+3)))</f>
        <v>12</v>
      </c>
      <c r="S61" s="10"/>
      <c r="T61" s="11"/>
      <c r="U61" s="11"/>
      <c r="V61" s="11"/>
      <c r="W61" s="25"/>
      <c r="X61" s="10"/>
      <c r="Y61" s="11"/>
      <c r="Z61" s="11"/>
      <c r="AA61" s="11"/>
      <c r="AB61" s="25"/>
      <c r="AC61" s="10"/>
      <c r="AD61" s="11"/>
      <c r="AE61" s="11"/>
      <c r="AF61" s="11"/>
      <c r="AG61" s="25"/>
      <c r="AH61" s="7"/>
      <c r="AI61" s="2">
        <f>SUM(H61,M61,R61,W61,AB61,AG61)</f>
        <v>12</v>
      </c>
    </row>
    <row r="62" spans="1:35" ht="23" x14ac:dyDescent="0.25">
      <c r="A62" s="7">
        <v>11</v>
      </c>
      <c r="B62" s="7">
        <v>177</v>
      </c>
      <c r="C62" s="7" t="s">
        <v>202</v>
      </c>
      <c r="D62" s="13" t="s">
        <v>203</v>
      </c>
      <c r="E62" s="7" t="s">
        <v>20</v>
      </c>
      <c r="F62" s="10"/>
      <c r="G62" s="11"/>
      <c r="H62" s="12"/>
      <c r="I62" s="10"/>
      <c r="J62" s="11"/>
      <c r="K62" s="11"/>
      <c r="L62" s="11"/>
      <c r="M62" s="25"/>
      <c r="N62" s="10"/>
      <c r="O62" s="11"/>
      <c r="P62" s="11"/>
      <c r="Q62" s="11"/>
      <c r="R62" s="25"/>
      <c r="S62" s="10"/>
      <c r="T62" s="11">
        <v>6</v>
      </c>
      <c r="U62" s="11"/>
      <c r="V62" s="11"/>
      <c r="W62" s="25">
        <f>SUM(S62,IF(OR(T62="NS",T62="DQ",T62=""),0,IF(OR(T62="RT",T62="NC",T62="B/O"),3,T62+3)),IF(OR(U62="NS",U62="DQ",U62=""),0,IF(OR(U62="RT",U62="NC",U62="B/O"),3,U62+3)),IF(OR(V62="NS",V62="DQ",V62=""),0,IF(OR(V62="RT",V62="NC",V62="B/O"),3,V62+3)))</f>
        <v>9</v>
      </c>
      <c r="X62" s="10"/>
      <c r="Y62" s="11"/>
      <c r="Z62" s="11"/>
      <c r="AA62" s="11"/>
      <c r="AB62" s="25"/>
      <c r="AC62" s="10"/>
      <c r="AD62" s="11"/>
      <c r="AE62" s="11"/>
      <c r="AF62" s="11"/>
      <c r="AG62" s="25"/>
      <c r="AH62" s="7"/>
      <c r="AI62" s="2">
        <f>SUM(H62,M62,R62,W62,AB62,AG62)</f>
        <v>9</v>
      </c>
    </row>
    <row r="63" spans="1:35" x14ac:dyDescent="0.25">
      <c r="A63" s="7">
        <v>12</v>
      </c>
      <c r="B63" s="9">
        <v>123</v>
      </c>
      <c r="C63" s="7" t="s">
        <v>98</v>
      </c>
      <c r="D63" s="7" t="s">
        <v>1</v>
      </c>
      <c r="E63" s="7" t="s">
        <v>90</v>
      </c>
      <c r="F63" s="10" t="s">
        <v>21</v>
      </c>
      <c r="G63" s="11" t="s">
        <v>21</v>
      </c>
      <c r="H63" s="12">
        <f>SUM(IF(OR(F63="NS",F63="DQ",F63=""),0,IF(OR(F63="RT",F63="NC",F63="B/O"),3,F63+3)),IF(OR(G63="NS",G63="DQ",G63=""),0,IF(OR(G63="RT",G63="NC",G63="B/O"),3,G63+3)))</f>
        <v>0</v>
      </c>
      <c r="I63" s="10"/>
      <c r="J63" s="11"/>
      <c r="K63" s="11"/>
      <c r="L63" s="11"/>
      <c r="M63" s="25"/>
      <c r="N63" s="10"/>
      <c r="O63" s="11"/>
      <c r="P63" s="11"/>
      <c r="Q63" s="11"/>
      <c r="R63" s="25"/>
      <c r="S63" s="10"/>
      <c r="T63" s="11"/>
      <c r="U63" s="11"/>
      <c r="V63" s="11"/>
      <c r="W63" s="25"/>
      <c r="X63" s="10"/>
      <c r="Y63" s="11"/>
      <c r="Z63" s="11"/>
      <c r="AA63" s="11"/>
      <c r="AB63" s="25"/>
      <c r="AC63" s="10"/>
      <c r="AD63" s="11"/>
      <c r="AE63" s="11"/>
      <c r="AF63" s="11"/>
      <c r="AG63" s="25"/>
      <c r="AH63" s="7"/>
      <c r="AI63" s="2">
        <f>SUM(H63,M63,R63,W63,AB63,AG63)</f>
        <v>0</v>
      </c>
    </row>
    <row r="64" spans="1:35" x14ac:dyDescent="0.25">
      <c r="A64" s="7">
        <v>13</v>
      </c>
      <c r="B64" s="7">
        <v>169</v>
      </c>
      <c r="C64" s="7" t="s">
        <v>99</v>
      </c>
      <c r="D64" s="13" t="s">
        <v>100</v>
      </c>
      <c r="E64" s="7" t="s">
        <v>20</v>
      </c>
      <c r="F64" s="10" t="s">
        <v>21</v>
      </c>
      <c r="G64" s="11" t="s">
        <v>21</v>
      </c>
      <c r="H64" s="12">
        <f>SUM(IF(OR(F64="NS",F64="DQ",F64=""),0,IF(OR(F64="RT",F64="NC",F64="B/O"),3,F64+3)),IF(OR(G64="NS",G64="DQ",G64=""),0,IF(OR(G64="RT",G64="NC",G64="B/O"),3,G64+3)))</f>
        <v>0</v>
      </c>
      <c r="I64" s="10"/>
      <c r="J64" s="11"/>
      <c r="K64" s="11"/>
      <c r="L64" s="11"/>
      <c r="M64" s="27"/>
      <c r="N64" s="10"/>
      <c r="O64" s="11"/>
      <c r="P64" s="11"/>
      <c r="Q64" s="11"/>
      <c r="R64" s="27"/>
      <c r="S64" s="10"/>
      <c r="T64" s="11"/>
      <c r="U64" s="11"/>
      <c r="V64" s="11"/>
      <c r="W64" s="27"/>
      <c r="X64" s="10"/>
      <c r="Y64" s="11"/>
      <c r="Z64" s="11"/>
      <c r="AA64" s="11"/>
      <c r="AB64" s="27"/>
      <c r="AC64" s="10"/>
      <c r="AD64" s="11"/>
      <c r="AE64" s="11"/>
      <c r="AF64" s="11"/>
      <c r="AG64" s="27"/>
      <c r="AH64" s="7"/>
      <c r="AI64" s="2">
        <f>SUM(H64,M64,R64,W64,AB64,AG64)</f>
        <v>0</v>
      </c>
    </row>
    <row r="65" spans="1:35" x14ac:dyDescent="0.25">
      <c r="B65" s="39" t="s">
        <v>72</v>
      </c>
      <c r="C65" s="39"/>
      <c r="D65" s="39"/>
      <c r="E65" s="39"/>
    </row>
    <row r="66" spans="1:35" x14ac:dyDescent="0.25">
      <c r="B66" s="9">
        <v>789</v>
      </c>
      <c r="C66" s="7" t="s">
        <v>274</v>
      </c>
      <c r="D66" s="7" t="s">
        <v>53</v>
      </c>
      <c r="E66" s="7" t="s">
        <v>252</v>
      </c>
      <c r="X66" s="15" t="s">
        <v>138</v>
      </c>
      <c r="Y66" s="15" t="s">
        <v>138</v>
      </c>
      <c r="Z66" s="15" t="s">
        <v>138</v>
      </c>
      <c r="AA66" s="15" t="s">
        <v>138</v>
      </c>
    </row>
    <row r="67" spans="1:35" ht="23" x14ac:dyDescent="0.25">
      <c r="B67" s="9">
        <v>511</v>
      </c>
      <c r="C67" s="7" t="s">
        <v>350</v>
      </c>
      <c r="D67" s="13" t="s">
        <v>351</v>
      </c>
      <c r="E67" s="7" t="s">
        <v>352</v>
      </c>
      <c r="AC67" s="15" t="s">
        <v>138</v>
      </c>
      <c r="AD67" s="15" t="s">
        <v>138</v>
      </c>
      <c r="AE67" s="15" t="s">
        <v>138</v>
      </c>
      <c r="AF67" s="15" t="s">
        <v>138</v>
      </c>
    </row>
    <row r="68" spans="1:35" x14ac:dyDescent="0.25">
      <c r="B68" s="9">
        <v>501</v>
      </c>
      <c r="C68" s="7" t="s">
        <v>347</v>
      </c>
      <c r="D68" s="7" t="s">
        <v>74</v>
      </c>
      <c r="E68" s="7" t="s">
        <v>348</v>
      </c>
      <c r="AD68" s="15" t="s">
        <v>138</v>
      </c>
    </row>
    <row r="70" spans="1:35" x14ac:dyDescent="0.25">
      <c r="A70" s="37" t="s">
        <v>117</v>
      </c>
      <c r="B70" s="37"/>
      <c r="C70" s="37"/>
      <c r="D70" s="37"/>
      <c r="E70" s="37"/>
      <c r="F70" s="34" t="s">
        <v>4</v>
      </c>
      <c r="G70" s="35"/>
      <c r="H70" s="36"/>
      <c r="I70" s="34" t="s">
        <v>1</v>
      </c>
      <c r="J70" s="35"/>
      <c r="K70" s="35"/>
      <c r="L70" s="35"/>
      <c r="M70" s="36"/>
      <c r="N70" s="34" t="s">
        <v>137</v>
      </c>
      <c r="O70" s="35"/>
      <c r="P70" s="35"/>
      <c r="Q70" s="35"/>
      <c r="R70" s="36"/>
      <c r="S70" s="34" t="s">
        <v>2</v>
      </c>
      <c r="T70" s="35"/>
      <c r="U70" s="35"/>
      <c r="V70" s="35"/>
      <c r="W70" s="36"/>
      <c r="X70" s="34" t="s">
        <v>1</v>
      </c>
      <c r="Y70" s="35"/>
      <c r="Z70" s="35"/>
      <c r="AA70" s="35"/>
      <c r="AB70" s="36"/>
      <c r="AC70" s="34" t="s">
        <v>33</v>
      </c>
      <c r="AD70" s="35"/>
      <c r="AE70" s="35"/>
      <c r="AF70" s="35"/>
      <c r="AG70" s="36"/>
      <c r="AH70" s="25" t="s">
        <v>5</v>
      </c>
      <c r="AI70" s="2"/>
    </row>
    <row r="71" spans="1:35" x14ac:dyDescent="0.25">
      <c r="A71" s="3" t="s">
        <v>6</v>
      </c>
      <c r="B71" s="3" t="s">
        <v>7</v>
      </c>
      <c r="C71" s="3" t="s">
        <v>8</v>
      </c>
      <c r="D71" s="3" t="s">
        <v>9</v>
      </c>
      <c r="E71" s="3" t="s">
        <v>10</v>
      </c>
      <c r="F71" s="4" t="s">
        <v>11</v>
      </c>
      <c r="G71" s="5" t="s">
        <v>12</v>
      </c>
      <c r="H71" s="6" t="s">
        <v>13</v>
      </c>
      <c r="I71" s="4" t="s">
        <v>14</v>
      </c>
      <c r="J71" s="5" t="s">
        <v>15</v>
      </c>
      <c r="K71" s="5" t="s">
        <v>11</v>
      </c>
      <c r="L71" s="5" t="s">
        <v>12</v>
      </c>
      <c r="M71" s="6" t="s">
        <v>13</v>
      </c>
      <c r="N71" s="4" t="s">
        <v>14</v>
      </c>
      <c r="O71" s="5" t="s">
        <v>15</v>
      </c>
      <c r="P71" s="5" t="s">
        <v>11</v>
      </c>
      <c r="Q71" s="5" t="s">
        <v>12</v>
      </c>
      <c r="R71" s="6" t="s">
        <v>13</v>
      </c>
      <c r="S71" s="4" t="s">
        <v>14</v>
      </c>
      <c r="T71" s="5" t="s">
        <v>15</v>
      </c>
      <c r="U71" s="5" t="s">
        <v>11</v>
      </c>
      <c r="V71" s="5" t="s">
        <v>12</v>
      </c>
      <c r="W71" s="6" t="s">
        <v>13</v>
      </c>
      <c r="X71" s="4" t="s">
        <v>14</v>
      </c>
      <c r="Y71" s="5" t="s">
        <v>15</v>
      </c>
      <c r="Z71" s="5" t="s">
        <v>11</v>
      </c>
      <c r="AA71" s="5" t="s">
        <v>12</v>
      </c>
      <c r="AB71" s="6" t="s">
        <v>13</v>
      </c>
      <c r="AC71" s="4" t="s">
        <v>14</v>
      </c>
      <c r="AD71" s="5" t="s">
        <v>15</v>
      </c>
      <c r="AE71" s="5" t="s">
        <v>11</v>
      </c>
      <c r="AF71" s="5" t="s">
        <v>12</v>
      </c>
      <c r="AG71" s="6" t="s">
        <v>13</v>
      </c>
      <c r="AH71" s="7"/>
      <c r="AI71" s="8" t="s">
        <v>13</v>
      </c>
    </row>
    <row r="72" spans="1:35" x14ac:dyDescent="0.25">
      <c r="A72" s="7">
        <v>1</v>
      </c>
      <c r="B72" s="7">
        <v>141</v>
      </c>
      <c r="C72" s="7" t="s">
        <v>169</v>
      </c>
      <c r="D72" s="7" t="s">
        <v>53</v>
      </c>
      <c r="E72" s="7" t="s">
        <v>170</v>
      </c>
      <c r="F72" s="10"/>
      <c r="G72" s="11"/>
      <c r="H72" s="12"/>
      <c r="I72" s="10">
        <v>4</v>
      </c>
      <c r="J72" s="11">
        <v>19</v>
      </c>
      <c r="K72" s="11">
        <v>19</v>
      </c>
      <c r="L72" s="11">
        <v>24</v>
      </c>
      <c r="M72" s="25">
        <f>SUM(I72,IF(OR(J72="NS",J72="DQ",J72=""),0,IF(OR(J72="RT",J72="NC",J72="B/O"),3,J72+3)),IF(OR(K72="NS",K72="DQ",K72=""),0,IF(OR(K72="RT",K72="NC",K72="B/O"),3,K72+3)),IF(OR(L72="NS",L72="DQ",L72=""),0,IF(OR(L72="RT",L72="NC",L72="B/O"),3,L72+3)))</f>
        <v>75</v>
      </c>
      <c r="N72" s="10"/>
      <c r="O72" s="11"/>
      <c r="P72" s="11"/>
      <c r="Q72" s="11"/>
      <c r="R72" s="25"/>
      <c r="S72" s="10">
        <v>3</v>
      </c>
      <c r="T72" s="11">
        <v>6</v>
      </c>
      <c r="U72" s="11">
        <v>15</v>
      </c>
      <c r="V72" s="11">
        <v>19</v>
      </c>
      <c r="W72" s="25">
        <f>SUM(S72,IF(OR(T72="NS",T72="DQ",T72=""),0,IF(OR(T72="RT",T72="NC",T72="B/O"),3,T72+3)),IF(OR(U72="NS",U72="DQ",U72=""),0,IF(OR(U72="RT",U72="NC",U72="B/O"),3,U72+3)),IF(OR(V72="NS",V72="DQ",V72=""),0,IF(OR(V72="RT",V72="NC",V72="B/O"),3,V72+3)))</f>
        <v>52</v>
      </c>
      <c r="X72" s="10">
        <v>4</v>
      </c>
      <c r="Y72" s="11">
        <v>19</v>
      </c>
      <c r="Z72" s="11">
        <v>15</v>
      </c>
      <c r="AA72" s="11">
        <v>24</v>
      </c>
      <c r="AB72" s="25">
        <f>SUM(X72,IF(OR(Y72="NS",Y72="DQ",Y72=""),0,IF(OR(Y72="RT",Y72="NC",Y72="B/O"),3,Y72+3)),IF(OR(Z72="NS",Z72="DQ",Z72=""),0,IF(OR(Z72="RT",Z72="NC",Z72="B/O"),3,Z72+3)),IF(OR(AA72="NS",AA72="DQ",AA72=""),0,IF(OR(AA72="RT",AA72="NC",AA72="B/O"),3,AA72+3)))</f>
        <v>71</v>
      </c>
      <c r="AC72" s="10">
        <v>4</v>
      </c>
      <c r="AD72" s="11">
        <v>9</v>
      </c>
      <c r="AE72" s="11">
        <v>9</v>
      </c>
      <c r="AF72" s="11">
        <v>9</v>
      </c>
      <c r="AG72" s="25">
        <f>SUM(AC72,IF(OR(AD72="NS",AD72="DQ",AD72=""),0,IF(OR(AD72="RT",AD72="NC",AD72="B/O"),3,AD72+3)),IF(OR(AE72="NS",AE72="DQ",AE72=""),0,IF(OR(AE72="RT",AE72="NC",AE72="B/O"),3,AE72+3)),IF(OR(AF72="NS",AF72="DQ",AF72=""),0,IF(OR(AF72="RT",AF72="NC",AF72="B/O"),3,AF72+3)))</f>
        <v>40</v>
      </c>
      <c r="AH72" s="7"/>
      <c r="AI72" s="2">
        <f>SUM(H72,M72,R72,W72,AB72,AG72)</f>
        <v>238</v>
      </c>
    </row>
    <row r="73" spans="1:35" x14ac:dyDescent="0.25">
      <c r="A73" s="7">
        <v>2</v>
      </c>
      <c r="B73" s="9">
        <v>183</v>
      </c>
      <c r="C73" s="7" t="s">
        <v>101</v>
      </c>
      <c r="D73" s="7" t="s">
        <v>37</v>
      </c>
      <c r="E73" s="7" t="s">
        <v>102</v>
      </c>
      <c r="F73" s="10">
        <v>24</v>
      </c>
      <c r="G73" s="11">
        <v>24</v>
      </c>
      <c r="H73" s="12">
        <f>SUM(IF(OR(F73="NS",F73="DQ",F73=""),0,IF(OR(F73="RT",F73="NC",F73="B/O"),3,F73+3)),IF(OR(G73="NS",G73="DQ",G73=""),0,IF(OR(G73="RT",G73="NC",G73="B/O"),3,G73+3)))</f>
        <v>54</v>
      </c>
      <c r="I73" s="10"/>
      <c r="J73" s="11"/>
      <c r="K73" s="11"/>
      <c r="L73" s="11"/>
      <c r="M73" s="25"/>
      <c r="N73" s="10"/>
      <c r="O73" s="11"/>
      <c r="P73" s="11"/>
      <c r="Q73" s="11"/>
      <c r="R73" s="25"/>
      <c r="S73" s="10">
        <v>4</v>
      </c>
      <c r="T73" s="11">
        <v>9</v>
      </c>
      <c r="U73" s="11">
        <v>19</v>
      </c>
      <c r="V73" s="11">
        <v>15</v>
      </c>
      <c r="W73" s="25">
        <f>SUM(S73,IF(OR(T73="NS",T73="DQ",T73=""),0,IF(OR(T73="RT",T73="NC",T73="B/O"),3,T73+3)),IF(OR(U73="NS",U73="DQ",U73=""),0,IF(OR(U73="RT",U73="NC",U73="B/O"),3,U73+3)),IF(OR(V73="NS",V73="DQ",V73=""),0,IF(OR(V73="RT",V73="NC",V73="B/O"),3,V73+3)))</f>
        <v>56</v>
      </c>
      <c r="X73" s="10">
        <v>6</v>
      </c>
      <c r="Y73" s="11">
        <v>24</v>
      </c>
      <c r="Z73" s="11">
        <v>24</v>
      </c>
      <c r="AA73" s="11">
        <v>19</v>
      </c>
      <c r="AB73" s="25">
        <f>SUM(X73,IF(OR(Y73="NS",Y73="DQ",Y73=""),0,IF(OR(Y73="RT",Y73="NC",Y73="B/O"),3,Y73+3)),IF(OR(Z73="NS",Z73="DQ",Z73=""),0,IF(OR(Z73="RT",Z73="NC",Z73="B/O"),3,Z73+3)),IF(OR(AA73="NS",AA73="DQ",AA73=""),0,IF(OR(AA73="RT",AA73="NC",AA73="B/O"),3,AA73+3)))</f>
        <v>82</v>
      </c>
      <c r="AC73" s="10"/>
      <c r="AD73" s="11"/>
      <c r="AE73" s="11"/>
      <c r="AF73" s="11"/>
      <c r="AG73" s="25"/>
      <c r="AH73" s="7"/>
      <c r="AI73" s="2">
        <f>SUM(H73,M73,R73,W73,AB73,AG73)</f>
        <v>192</v>
      </c>
    </row>
    <row r="74" spans="1:35" x14ac:dyDescent="0.25">
      <c r="A74" s="7">
        <v>3</v>
      </c>
      <c r="B74" s="7">
        <v>51</v>
      </c>
      <c r="C74" s="7" t="s">
        <v>110</v>
      </c>
      <c r="D74" s="7" t="s">
        <v>53</v>
      </c>
      <c r="E74" s="7" t="s">
        <v>111</v>
      </c>
      <c r="F74" s="10" t="s">
        <v>21</v>
      </c>
      <c r="G74" s="11" t="s">
        <v>21</v>
      </c>
      <c r="H74" s="12">
        <f>SUM(IF(OR(F74="NS",F74="DQ",F74=""),0,IF(OR(F74="RT",F74="NC",F74="B/O"),3,F74+3)),IF(OR(G74="NS",G74="DQ",G74=""),0,IF(OR(G74="RT",G74="NC",G74="B/O"),3,G74+3)))</f>
        <v>0</v>
      </c>
      <c r="I74" s="10">
        <v>6</v>
      </c>
      <c r="J74" s="11">
        <v>24</v>
      </c>
      <c r="K74" s="11">
        <v>24</v>
      </c>
      <c r="L74" s="11">
        <v>15</v>
      </c>
      <c r="M74" s="25">
        <f>SUM(I74,IF(OR(J74="NS",J74="DQ",J74=""),0,IF(OR(J74="RT",J74="NC",J74="B/O"),3,J74+3)),IF(OR(K74="NS",K74="DQ",K74=""),0,IF(OR(K74="RT",K74="NC",K74="B/O"),3,K74+3)),IF(OR(L74="NS",L74="DQ",L74=""),0,IF(OR(L74="RT",L74="NC",L74="B/O"),3,L74+3)))</f>
        <v>78</v>
      </c>
      <c r="N74" s="10"/>
      <c r="O74" s="11"/>
      <c r="P74" s="11"/>
      <c r="Q74" s="11"/>
      <c r="R74" s="25"/>
      <c r="S74" s="10">
        <v>3</v>
      </c>
      <c r="T74" s="11">
        <v>3</v>
      </c>
      <c r="U74" s="11">
        <v>12</v>
      </c>
      <c r="V74" s="11" t="s">
        <v>23</v>
      </c>
      <c r="W74" s="25">
        <f>SUM(S74,IF(OR(T74="NS",T74="DQ",T74=""),0,IF(OR(T74="RT",T74="NC",T74="B/O"),3,T74+3)),IF(OR(U74="NS",U74="DQ",U74=""),0,IF(OR(U74="RT",U74="NC",U74="B/O"),3,U74+3)),IF(OR(V74="NS",V74="DQ",V74=""),0,IF(OR(V74="RT",V74="NC",V74="B/O"),3,V74+3)))</f>
        <v>27</v>
      </c>
      <c r="X74" s="10">
        <v>3</v>
      </c>
      <c r="Y74" s="11">
        <v>15</v>
      </c>
      <c r="Z74" s="11">
        <v>19</v>
      </c>
      <c r="AA74" s="11">
        <v>15</v>
      </c>
      <c r="AB74" s="25">
        <f>SUM(X74,IF(OR(Y74="NS",Y74="DQ",Y74=""),0,IF(OR(Y74="RT",Y74="NC",Y74="B/O"),3,Y74+3)),IF(OR(Z74="NS",Z74="DQ",Z74=""),0,IF(OR(Z74="RT",Z74="NC",Z74="B/O"),3,Z74+3)),IF(OR(AA74="NS",AA74="DQ",AA74=""),0,IF(OR(AA74="RT",AA74="NC",AA74="B/O"),3,AA74+3)))</f>
        <v>61</v>
      </c>
      <c r="AC74" s="10"/>
      <c r="AD74" s="11"/>
      <c r="AE74" s="11"/>
      <c r="AF74" s="11"/>
      <c r="AG74" s="25"/>
      <c r="AH74" s="7"/>
      <c r="AI74" s="2">
        <f>SUM(H74,M74,R74,W74,AB74,AG74)</f>
        <v>166</v>
      </c>
    </row>
    <row r="75" spans="1:35" x14ac:dyDescent="0.25">
      <c r="A75" s="7">
        <v>4</v>
      </c>
      <c r="B75" s="7">
        <v>63</v>
      </c>
      <c r="C75" s="7" t="s">
        <v>171</v>
      </c>
      <c r="D75" s="7" t="s">
        <v>53</v>
      </c>
      <c r="E75" s="7" t="s">
        <v>68</v>
      </c>
      <c r="F75" s="10"/>
      <c r="G75" s="11"/>
      <c r="H75" s="12"/>
      <c r="I75" s="10">
        <v>3</v>
      </c>
      <c r="J75" s="11">
        <v>15</v>
      </c>
      <c r="K75" s="11">
        <v>15</v>
      </c>
      <c r="L75" s="11">
        <v>19</v>
      </c>
      <c r="M75" s="25">
        <f>SUM(I75,IF(OR(J75="NS",J75="DQ",J75=""),0,IF(OR(J75="RT",J75="NC",J75="B/O"),3,J75+3)),IF(OR(K75="NS",K75="DQ",K75=""),0,IF(OR(K75="RT",K75="NC",K75="B/O"),3,K75+3)),IF(OR(L75="NS",L75="DQ",L75=""),0,IF(OR(L75="RT",L75="NC",L75="B/O"),3,L75+3)))</f>
        <v>61</v>
      </c>
      <c r="N75" s="10"/>
      <c r="O75" s="11"/>
      <c r="P75" s="11"/>
      <c r="Q75" s="11"/>
      <c r="R75" s="25"/>
      <c r="S75" s="10"/>
      <c r="T75" s="11"/>
      <c r="U75" s="11"/>
      <c r="V75" s="11"/>
      <c r="W75" s="25"/>
      <c r="X75" s="10"/>
      <c r="Y75" s="11"/>
      <c r="Z75" s="11"/>
      <c r="AA75" s="11"/>
      <c r="AB75" s="25"/>
      <c r="AC75" s="10">
        <v>3</v>
      </c>
      <c r="AD75" s="11">
        <v>3</v>
      </c>
      <c r="AE75" s="11"/>
      <c r="AF75" s="11">
        <v>6</v>
      </c>
      <c r="AG75" s="25">
        <f>SUM(AC75,IF(OR(AD75="NS",AD75="DQ",AD75=""),0,IF(OR(AD75="RT",AD75="NC",AD75="B/O"),3,AD75+3)),IF(OR(AE75="NS",AE75="DQ",AE75=""),0,IF(OR(AE75="RT",AE75="NC",AE75="B/O"),3,AE75+3)),IF(OR(AF75="NS",AF75="DQ",AF75=""),0,IF(OR(AF75="RT",AF75="NC",AF75="B/O"),3,AF75+3)))</f>
        <v>18</v>
      </c>
      <c r="AH75" s="7"/>
      <c r="AI75" s="2">
        <f>SUM(H75,M75,R75,W75,AB75,AG75)</f>
        <v>79</v>
      </c>
    </row>
    <row r="76" spans="1:35" ht="23" x14ac:dyDescent="0.25">
      <c r="A76" s="7">
        <v>5</v>
      </c>
      <c r="B76" s="7">
        <v>177</v>
      </c>
      <c r="C76" s="7" t="s">
        <v>202</v>
      </c>
      <c r="D76" s="13" t="s">
        <v>203</v>
      </c>
      <c r="E76" s="7" t="s">
        <v>20</v>
      </c>
      <c r="F76" s="10"/>
      <c r="G76" s="11"/>
      <c r="H76" s="12"/>
      <c r="I76" s="10"/>
      <c r="J76" s="11">
        <v>12</v>
      </c>
      <c r="K76" s="11" t="s">
        <v>21</v>
      </c>
      <c r="L76" s="11" t="s">
        <v>21</v>
      </c>
      <c r="M76" s="25">
        <f>SUM(I76,IF(OR(J76="NS",J76="DQ",J76=""),0,IF(OR(J76="RT",J76="NC",J76="B/O"),3,J76+3)),IF(OR(K76="NS",K76="DQ",K76=""),0,IF(OR(K76="RT",K76="NC",K76="B/O"),3,K76+3)),IF(OR(L76="NS",L76="DQ",L76=""),0,IF(OR(L76="RT",L76="NC",L76="B/O"),3,L76+3)))</f>
        <v>15</v>
      </c>
      <c r="N76" s="10"/>
      <c r="O76" s="11"/>
      <c r="P76" s="11"/>
      <c r="Q76" s="11"/>
      <c r="R76" s="25"/>
      <c r="S76" s="10"/>
      <c r="T76" s="11"/>
      <c r="U76" s="11">
        <v>24</v>
      </c>
      <c r="V76" s="11">
        <v>24</v>
      </c>
      <c r="W76" s="25">
        <f>SUM(S76,IF(OR(T76="NS",T76="DQ",T76=""),0,IF(OR(T76="RT",T76="NC",T76="B/O"),3,T76+3)),IF(OR(U76="NS",U76="DQ",U76=""),0,IF(OR(U76="RT",U76="NC",U76="B/O"),3,U76+3)),IF(OR(V76="NS",V76="DQ",V76=""),0,IF(OR(V76="RT",V76="NC",V76="B/O"),3,V76+3)))</f>
        <v>54</v>
      </c>
      <c r="X76" s="10"/>
      <c r="Y76" s="11"/>
      <c r="Z76" s="11"/>
      <c r="AA76" s="11"/>
      <c r="AB76" s="25"/>
      <c r="AC76" s="10"/>
      <c r="AD76" s="11"/>
      <c r="AE76" s="11"/>
      <c r="AF76" s="11"/>
      <c r="AG76" s="25"/>
      <c r="AH76" s="7"/>
      <c r="AI76" s="2">
        <f>SUM(H76,M76,R76,W76,AB76,AG76)</f>
        <v>69</v>
      </c>
    </row>
    <row r="77" spans="1:35" x14ac:dyDescent="0.25">
      <c r="A77" s="7">
        <v>6</v>
      </c>
      <c r="B77" s="7">
        <v>181</v>
      </c>
      <c r="C77" s="7" t="s">
        <v>103</v>
      </c>
      <c r="D77" s="13" t="s">
        <v>49</v>
      </c>
      <c r="E77" s="7" t="s">
        <v>90</v>
      </c>
      <c r="F77" s="10">
        <v>19</v>
      </c>
      <c r="G77" s="11">
        <v>19</v>
      </c>
      <c r="H77" s="12">
        <f>SUM(IF(OR(F77="NS",F77="DQ",F77=""),0,IF(OR(F77="RT",F77="NC",F77="B/O"),3,F77+3)),IF(OR(G77="NS",G77="DQ",G77=""),0,IF(OR(G77="RT",G77="NC",G77="B/O"),3,G77+3)))</f>
        <v>44</v>
      </c>
      <c r="I77" s="10"/>
      <c r="J77" s="11"/>
      <c r="K77" s="11"/>
      <c r="L77" s="11"/>
      <c r="M77" s="25"/>
      <c r="N77" s="10"/>
      <c r="O77" s="11"/>
      <c r="P77" s="11"/>
      <c r="Q77" s="11"/>
      <c r="R77" s="25"/>
      <c r="S77" s="10"/>
      <c r="T77" s="11"/>
      <c r="U77" s="11"/>
      <c r="V77" s="11"/>
      <c r="W77" s="25"/>
      <c r="X77" s="10">
        <v>3</v>
      </c>
      <c r="Y77" s="11">
        <v>12</v>
      </c>
      <c r="Z77" s="11" t="s">
        <v>21</v>
      </c>
      <c r="AA77" s="11" t="s">
        <v>21</v>
      </c>
      <c r="AB77" s="25">
        <f>SUM(X77,IF(OR(Y77="NS",Y77="DQ",Y77=""),0,IF(OR(Y77="RT",Y77="NC",Y77="B/O"),3,Y77+3)),IF(OR(Z77="NS",Z77="DQ",Z77=""),0,IF(OR(Z77="RT",Z77="NC",Z77="B/O"),3,Z77+3)),IF(OR(AA77="NS",AA77="DQ",AA77=""),0,IF(OR(AA77="RT",AA77="NC",AA77="B/O"),3,AA77+3)))</f>
        <v>18</v>
      </c>
      <c r="AC77" s="10"/>
      <c r="AD77" s="11"/>
      <c r="AE77" s="11"/>
      <c r="AF77" s="11"/>
      <c r="AG77" s="25"/>
      <c r="AH77" s="7"/>
      <c r="AI77" s="2">
        <f>SUM(H77,M77,R77,W77,AB77,AG77)</f>
        <v>62</v>
      </c>
    </row>
    <row r="78" spans="1:35" ht="23" x14ac:dyDescent="0.25">
      <c r="A78" s="7">
        <v>7</v>
      </c>
      <c r="B78" s="20" t="s">
        <v>353</v>
      </c>
      <c r="C78" s="7" t="s">
        <v>105</v>
      </c>
      <c r="D78" s="7" t="s">
        <v>32</v>
      </c>
      <c r="E78" s="13" t="s">
        <v>354</v>
      </c>
      <c r="F78" s="18">
        <v>12</v>
      </c>
      <c r="G78" s="19">
        <v>15</v>
      </c>
      <c r="H78" s="12">
        <f>SUM(IF(OR(F78="NS",F78="DQ",F78=""),0,IF(OR(F78="RT",F78="NC",F78="B/O"),3,F78+3)),IF(OR(G78="NS",G78="DQ",G78=""),0,IF(OR(G78="RT",G78="NC",G78="B/O"),3,G78+3)))</f>
        <v>33</v>
      </c>
      <c r="I78" s="10"/>
      <c r="J78" s="11"/>
      <c r="K78" s="11"/>
      <c r="L78" s="11"/>
      <c r="M78" s="25"/>
      <c r="N78" s="10"/>
      <c r="O78" s="11"/>
      <c r="P78" s="11"/>
      <c r="Q78" s="11"/>
      <c r="R78" s="25"/>
      <c r="S78" s="10"/>
      <c r="T78" s="11"/>
      <c r="U78" s="11"/>
      <c r="V78" s="11"/>
      <c r="W78" s="25"/>
      <c r="X78" s="10"/>
      <c r="Y78" s="11"/>
      <c r="Z78" s="11"/>
      <c r="AA78" s="11"/>
      <c r="AB78" s="25"/>
      <c r="AC78" s="16">
        <v>3</v>
      </c>
      <c r="AD78" s="17">
        <v>6</v>
      </c>
      <c r="AE78" s="17" t="s">
        <v>21</v>
      </c>
      <c r="AF78" s="17" t="s">
        <v>21</v>
      </c>
      <c r="AG78" s="26">
        <f>SUM(AC78,IF(OR(AD78="NS",AD78="DQ",AD78=""),0,IF(OR(AD78="RT",AD78="NC",AD78="B/O"),3,AD78+3)),IF(OR(AE78="NS",AE78="DQ",AE78=""),0,IF(OR(AE78="RT",AE78="NC",AE78="B/O"),3,AE78+3)),IF(OR(AF78="NS",AF78="DQ",AF78=""),0,IF(OR(AF78="RT",AF78="NC",AF78="B/O"),3,AF78+3)))</f>
        <v>12</v>
      </c>
      <c r="AH78" s="7"/>
      <c r="AI78" s="2">
        <f>SUM(H78,M78,R78,W78,AB78,AG78)</f>
        <v>45</v>
      </c>
    </row>
    <row r="79" spans="1:35" x14ac:dyDescent="0.25">
      <c r="A79" s="7">
        <v>8</v>
      </c>
      <c r="B79" s="9">
        <v>63</v>
      </c>
      <c r="C79" s="7" t="s">
        <v>104</v>
      </c>
      <c r="D79" s="7" t="s">
        <v>1</v>
      </c>
      <c r="E79" s="7" t="s">
        <v>68</v>
      </c>
      <c r="F79" s="10">
        <v>15</v>
      </c>
      <c r="G79" s="11">
        <v>12</v>
      </c>
      <c r="H79" s="12">
        <f>SUM(IF(OR(F79="NS",F79="DQ",F79=""),0,IF(OR(F79="RT",F79="NC",F79="B/O"),3,F79+3)),IF(OR(G79="NS",G79="DQ",G79=""),0,IF(OR(G79="RT",G79="NC",G79="B/O"),3,G79+3)))</f>
        <v>33</v>
      </c>
      <c r="I79" s="10"/>
      <c r="J79" s="11"/>
      <c r="K79" s="11"/>
      <c r="L79" s="11"/>
      <c r="M79" s="25"/>
      <c r="N79" s="10"/>
      <c r="O79" s="11"/>
      <c r="P79" s="11"/>
      <c r="Q79" s="11"/>
      <c r="R79" s="25"/>
      <c r="S79" s="10"/>
      <c r="T79" s="11"/>
      <c r="U79" s="11"/>
      <c r="V79" s="11"/>
      <c r="W79" s="25"/>
      <c r="X79" s="10"/>
      <c r="Y79" s="11"/>
      <c r="Z79" s="11"/>
      <c r="AA79" s="11"/>
      <c r="AB79" s="25"/>
      <c r="AC79" s="10"/>
      <c r="AD79" s="11"/>
      <c r="AE79" s="11">
        <v>6</v>
      </c>
      <c r="AF79" s="11"/>
      <c r="AG79" s="27">
        <f>SUM(AC79,IF(OR(AD79="NS",AD79="DQ",AD79=""),0,IF(OR(AD79="RT",AD79="NC",AD79="B/O"),3,AD79+3)),IF(OR(AE79="NS",AE79="DQ",AE79=""),0,IF(OR(AE79="RT",AE79="NC",AE79="B/O"),3,AE79+3)),IF(OR(AF79="NS",AF79="DQ",AF79=""),0,IF(OR(AF79="RT",AF79="NC",AF79="B/O"),3,AF79+3)))</f>
        <v>9</v>
      </c>
      <c r="AH79" s="7"/>
      <c r="AI79" s="2">
        <f>SUM(H79,M79,R79,W79,AB79,AG79)</f>
        <v>42</v>
      </c>
    </row>
    <row r="80" spans="1:35" x14ac:dyDescent="0.25">
      <c r="A80" s="7">
        <v>9</v>
      </c>
      <c r="B80" s="7">
        <v>22</v>
      </c>
      <c r="C80" s="7" t="s">
        <v>172</v>
      </c>
      <c r="D80" s="7" t="s">
        <v>49</v>
      </c>
      <c r="E80" s="7" t="s">
        <v>173</v>
      </c>
      <c r="F80" s="10"/>
      <c r="G80" s="11"/>
      <c r="H80" s="12"/>
      <c r="I80" s="10">
        <v>3</v>
      </c>
      <c r="J80" s="11">
        <v>9</v>
      </c>
      <c r="K80" s="11" t="s">
        <v>21</v>
      </c>
      <c r="L80" s="11" t="s">
        <v>21</v>
      </c>
      <c r="M80" s="25">
        <f>SUM(I80,IF(OR(J80="NS",J80="DQ",J80=""),0,IF(OR(J80="RT",J80="NC",J80="B/O"),3,J80+3)),IF(OR(K80="NS",K80="DQ",K80=""),0,IF(OR(K80="RT",K80="NC",K80="B/O"),3,K80+3)),IF(OR(L80="NS",L80="DQ",L80=""),0,IF(OR(L80="RT",L80="NC",L80="B/O"),3,L80+3)))</f>
        <v>15</v>
      </c>
      <c r="N80" s="10"/>
      <c r="O80" s="11"/>
      <c r="P80" s="11"/>
      <c r="Q80" s="11"/>
      <c r="R80" s="25"/>
      <c r="S80" s="10"/>
      <c r="T80" s="11"/>
      <c r="U80" s="11">
        <v>9</v>
      </c>
      <c r="V80" s="11">
        <v>12</v>
      </c>
      <c r="W80" s="25">
        <f>SUM(S80,IF(OR(T80="NS",T80="DQ",T80=""),0,IF(OR(T80="RT",T80="NC",T80="B/O"),3,T80+3)),IF(OR(U80="NS",U80="DQ",U80=""),0,IF(OR(U80="RT",U80="NC",U80="B/O"),3,U80+3)),IF(OR(V80="NS",V80="DQ",V80=""),0,IF(OR(V80="RT",V80="NC",V80="B/O"),3,V80+3)))</f>
        <v>27</v>
      </c>
      <c r="X80" s="10"/>
      <c r="Y80" s="11"/>
      <c r="Z80" s="11"/>
      <c r="AA80" s="11"/>
      <c r="AB80" s="25"/>
      <c r="AC80" s="10"/>
      <c r="AD80" s="11"/>
      <c r="AE80" s="11"/>
      <c r="AF80" s="11"/>
      <c r="AG80" s="25"/>
      <c r="AH80" s="7"/>
      <c r="AI80" s="2">
        <f>SUM(H80,M80,R80,W80,AB80,AG80)</f>
        <v>42</v>
      </c>
    </row>
    <row r="81" spans="1:35" x14ac:dyDescent="0.25">
      <c r="A81" s="7">
        <v>10</v>
      </c>
      <c r="B81" s="9">
        <v>14</v>
      </c>
      <c r="C81" s="7" t="s">
        <v>108</v>
      </c>
      <c r="D81" s="7" t="s">
        <v>1</v>
      </c>
      <c r="E81" s="7" t="s">
        <v>109</v>
      </c>
      <c r="F81" s="10">
        <v>7</v>
      </c>
      <c r="G81" s="11">
        <v>9</v>
      </c>
      <c r="H81" s="12">
        <f>SUM(IF(OR(F81="NS",F81="DQ",F81=""),0,IF(OR(F81="RT",F81="NC",F81="B/O"),3,F81+3)),IF(OR(G81="NS",G81="DQ",G81=""),0,IF(OR(G81="RT",G81="NC",G81="B/O"),3,G81+3)))</f>
        <v>22</v>
      </c>
      <c r="I81" s="10"/>
      <c r="J81" s="11"/>
      <c r="K81" s="11"/>
      <c r="L81" s="11"/>
      <c r="M81" s="25"/>
      <c r="N81" s="10"/>
      <c r="O81" s="11"/>
      <c r="P81" s="11"/>
      <c r="Q81" s="11"/>
      <c r="R81" s="25"/>
      <c r="S81" s="10"/>
      <c r="T81" s="11"/>
      <c r="U81" s="11"/>
      <c r="V81" s="11"/>
      <c r="W81" s="25"/>
      <c r="X81" s="10"/>
      <c r="Y81" s="11"/>
      <c r="Z81" s="11"/>
      <c r="AA81" s="11"/>
      <c r="AB81" s="25"/>
      <c r="AC81" s="10"/>
      <c r="AD81" s="11"/>
      <c r="AE81" s="11"/>
      <c r="AF81" s="11"/>
      <c r="AG81" s="25"/>
      <c r="AH81" s="7"/>
      <c r="AI81" s="2">
        <f>SUM(H81,M81,R81,W81,AB81,AG81)</f>
        <v>22</v>
      </c>
    </row>
    <row r="82" spans="1:35" x14ac:dyDescent="0.25">
      <c r="A82" s="7">
        <v>11</v>
      </c>
      <c r="B82" s="7">
        <v>16</v>
      </c>
      <c r="C82" s="7" t="s">
        <v>106</v>
      </c>
      <c r="D82" s="13" t="s">
        <v>2</v>
      </c>
      <c r="E82" s="7" t="s">
        <v>107</v>
      </c>
      <c r="F82" s="10">
        <v>9</v>
      </c>
      <c r="G82" s="11"/>
      <c r="H82" s="12">
        <f>SUM(IF(OR(F82="NS",F82="DQ",F82=""),0,IF(OR(F82="RT",F82="NC",F82="B/O"),3,F82+3)),IF(OR(G82="NS",G82="DQ",G82=""),0,IF(OR(G82="RT",G82="NC",G82="B/O"),3,G82+3)))</f>
        <v>12</v>
      </c>
      <c r="I82" s="10"/>
      <c r="J82" s="11"/>
      <c r="K82" s="11"/>
      <c r="L82" s="11"/>
      <c r="M82" s="25"/>
      <c r="N82" s="10"/>
      <c r="O82" s="11"/>
      <c r="P82" s="11"/>
      <c r="Q82" s="11"/>
      <c r="R82" s="25"/>
      <c r="S82" s="10"/>
      <c r="T82" s="11"/>
      <c r="U82" s="11"/>
      <c r="V82" s="11"/>
      <c r="W82" s="25"/>
      <c r="X82" s="10"/>
      <c r="Y82" s="11"/>
      <c r="Z82" s="11"/>
      <c r="AA82" s="11"/>
      <c r="AB82" s="25"/>
      <c r="AC82" s="10"/>
      <c r="AD82" s="11"/>
      <c r="AE82" s="11"/>
      <c r="AF82" s="11"/>
      <c r="AG82" s="25"/>
      <c r="AH82" s="7"/>
      <c r="AI82" s="2">
        <f>SUM(H82,M82,R82,W82,AB82,AG82)</f>
        <v>12</v>
      </c>
    </row>
    <row r="83" spans="1:35" x14ac:dyDescent="0.25">
      <c r="A83" s="7">
        <v>12</v>
      </c>
      <c r="B83" s="7">
        <v>16</v>
      </c>
      <c r="C83" s="7" t="s">
        <v>136</v>
      </c>
      <c r="D83" s="13" t="s">
        <v>2</v>
      </c>
      <c r="E83" s="7" t="s">
        <v>107</v>
      </c>
      <c r="F83" s="10"/>
      <c r="G83" s="11">
        <v>7</v>
      </c>
      <c r="H83" s="12">
        <f>SUM(IF(OR(F83="NS",F83="DQ",F83=""),0,IF(OR(F83="RT",F83="NC",F83="B/O"),3,F83+3)),IF(OR(G83="NS",G83="DQ",G83=""),0,IF(OR(G83="RT",G83="NC",G83="B/O"),3,G83+3)))</f>
        <v>10</v>
      </c>
      <c r="I83" s="10"/>
      <c r="J83" s="11"/>
      <c r="K83" s="11"/>
      <c r="L83" s="11"/>
      <c r="M83" s="25"/>
      <c r="N83" s="10"/>
      <c r="O83" s="11"/>
      <c r="P83" s="11"/>
      <c r="Q83" s="11"/>
      <c r="R83" s="25"/>
      <c r="S83" s="10"/>
      <c r="T83" s="11"/>
      <c r="U83" s="11"/>
      <c r="V83" s="11"/>
      <c r="W83" s="25"/>
      <c r="X83" s="10"/>
      <c r="Y83" s="11"/>
      <c r="Z83" s="11"/>
      <c r="AA83" s="11"/>
      <c r="AB83" s="25"/>
      <c r="AC83" s="10"/>
      <c r="AD83" s="11"/>
      <c r="AE83" s="11"/>
      <c r="AF83" s="11"/>
      <c r="AG83" s="25"/>
      <c r="AH83" s="7"/>
      <c r="AI83" s="2">
        <f>SUM(H83,M83,R83,W83,AB83,AG83)</f>
        <v>10</v>
      </c>
    </row>
    <row r="84" spans="1:35" x14ac:dyDescent="0.25">
      <c r="A84" s="7">
        <v>13</v>
      </c>
      <c r="B84" s="7">
        <v>37</v>
      </c>
      <c r="C84" s="7" t="s">
        <v>219</v>
      </c>
      <c r="D84" s="13" t="s">
        <v>29</v>
      </c>
      <c r="E84" s="7" t="s">
        <v>220</v>
      </c>
      <c r="F84" s="10"/>
      <c r="G84" s="11"/>
      <c r="H84" s="12"/>
      <c r="I84" s="10"/>
      <c r="J84" s="11"/>
      <c r="K84" s="11"/>
      <c r="L84" s="11"/>
      <c r="M84" s="25"/>
      <c r="N84" s="10">
        <v>4</v>
      </c>
      <c r="O84" s="11">
        <v>3</v>
      </c>
      <c r="P84" s="11" t="s">
        <v>21</v>
      </c>
      <c r="Q84" s="11" t="s">
        <v>21</v>
      </c>
      <c r="R84" s="25">
        <f>SUM(N84,IF(OR(O84="NS",O84="DQ",O84=""),0,IF(OR(O84="RT",O84="NC",O84="B/O"),3,O84+3)),IF(OR(P84="NS",P84="DQ",P84=""),0,IF(OR(P84="RT",P84="NC",P84="B/O"),3,P84+3)),IF(OR(Q84="NS",Q84="DQ",Q84=""),0,IF(OR(Q84="RT",Q84="NC",Q84="B/O"),3,Q84+3)))</f>
        <v>10</v>
      </c>
      <c r="S84" s="10"/>
      <c r="T84" s="11"/>
      <c r="U84" s="11"/>
      <c r="V84" s="11"/>
      <c r="W84" s="25"/>
      <c r="X84" s="10"/>
      <c r="Y84" s="11"/>
      <c r="Z84" s="11"/>
      <c r="AA84" s="11"/>
      <c r="AB84" s="25"/>
      <c r="AC84" s="10"/>
      <c r="AD84" s="11"/>
      <c r="AE84" s="11"/>
      <c r="AF84" s="11"/>
      <c r="AG84" s="25"/>
      <c r="AH84" s="7"/>
      <c r="AI84" s="2">
        <f>SUM(H84,M84,R84,W84,AB84,AG84)</f>
        <v>10</v>
      </c>
    </row>
    <row r="85" spans="1:35" x14ac:dyDescent="0.25">
      <c r="B85" s="39" t="s">
        <v>72</v>
      </c>
      <c r="C85" s="39"/>
      <c r="D85" s="39"/>
      <c r="E85" s="39"/>
    </row>
    <row r="86" spans="1:35" x14ac:dyDescent="0.25">
      <c r="B86" s="9">
        <v>715</v>
      </c>
      <c r="C86" s="7" t="s">
        <v>204</v>
      </c>
      <c r="D86" s="7" t="s">
        <v>84</v>
      </c>
      <c r="E86" s="7" t="s">
        <v>20</v>
      </c>
      <c r="K86" s="15" t="s">
        <v>138</v>
      </c>
      <c r="L86" s="15" t="s">
        <v>138</v>
      </c>
    </row>
  </sheetData>
  <sortState ref="B3:AI12">
    <sortCondition descending="1" ref="AI3"/>
  </sortState>
  <mergeCells count="40">
    <mergeCell ref="B85:E85"/>
    <mergeCell ref="X1:AB1"/>
    <mergeCell ref="AC1:AG1"/>
    <mergeCell ref="B13:E13"/>
    <mergeCell ref="A22:E22"/>
    <mergeCell ref="F22:H22"/>
    <mergeCell ref="I22:M22"/>
    <mergeCell ref="N22:R22"/>
    <mergeCell ref="S22:W22"/>
    <mergeCell ref="A1:E1"/>
    <mergeCell ref="F1:H1"/>
    <mergeCell ref="I1:M1"/>
    <mergeCell ref="N1:R1"/>
    <mergeCell ref="S1:W1"/>
    <mergeCell ref="X22:AB22"/>
    <mergeCell ref="AC22:AG22"/>
    <mergeCell ref="S50:W50"/>
    <mergeCell ref="X50:AB50"/>
    <mergeCell ref="AC50:AG50"/>
    <mergeCell ref="A33:E33"/>
    <mergeCell ref="F33:H33"/>
    <mergeCell ref="I33:M33"/>
    <mergeCell ref="N33:R33"/>
    <mergeCell ref="S33:W33"/>
    <mergeCell ref="B65:E65"/>
    <mergeCell ref="B27:E27"/>
    <mergeCell ref="X70:AB70"/>
    <mergeCell ref="AC70:AG70"/>
    <mergeCell ref="A70:E70"/>
    <mergeCell ref="F70:H70"/>
    <mergeCell ref="I70:M70"/>
    <mergeCell ref="N70:R70"/>
    <mergeCell ref="S70:W70"/>
    <mergeCell ref="X33:AB33"/>
    <mergeCell ref="AC33:AG33"/>
    <mergeCell ref="B44:E44"/>
    <mergeCell ref="A50:E50"/>
    <mergeCell ref="F50:H50"/>
    <mergeCell ref="I50:M50"/>
    <mergeCell ref="N50:R5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workbookViewId="0">
      <selection activeCell="V8" sqref="V8"/>
    </sheetView>
  </sheetViews>
  <sheetFormatPr defaultRowHeight="14.5" x14ac:dyDescent="0.35"/>
  <cols>
    <col min="1" max="1" width="3.6328125" bestFit="1" customWidth="1"/>
    <col min="2" max="2" width="3.54296875" bestFit="1" customWidth="1"/>
    <col min="3" max="3" width="22.453125" bestFit="1" customWidth="1"/>
    <col min="4" max="4" width="18" style="30" bestFit="1" customWidth="1"/>
    <col min="5" max="5" width="16.36328125" bestFit="1" customWidth="1"/>
    <col min="6" max="6" width="2.08984375" bestFit="1" customWidth="1"/>
    <col min="7" max="8" width="2.90625" bestFit="1" customWidth="1"/>
    <col min="9" max="9" width="4.54296875" bestFit="1" customWidth="1"/>
    <col min="10" max="10" width="2.08984375" bestFit="1" customWidth="1"/>
    <col min="11" max="12" width="2.90625" bestFit="1" customWidth="1"/>
    <col min="13" max="13" width="4.54296875" bestFit="1" customWidth="1"/>
    <col min="14" max="14" width="2.08984375" bestFit="1" customWidth="1"/>
    <col min="15" max="16" width="2.90625" bestFit="1" customWidth="1"/>
    <col min="17" max="17" width="4.54296875" bestFit="1" customWidth="1"/>
    <col min="18" max="18" width="2.08984375" bestFit="1" customWidth="1"/>
    <col min="19" max="19" width="2.90625" bestFit="1" customWidth="1"/>
    <col min="20" max="20" width="3.08984375" bestFit="1" customWidth="1"/>
    <col min="21" max="21" width="4.54296875" bestFit="1" customWidth="1"/>
    <col min="22" max="22" width="2.08984375" bestFit="1" customWidth="1"/>
    <col min="23" max="24" width="2.90625" bestFit="1" customWidth="1"/>
    <col min="25" max="25" width="4.54296875" bestFit="1" customWidth="1"/>
    <col min="26" max="26" width="1.26953125" bestFit="1" customWidth="1"/>
    <col min="27" max="27" width="4.54296875" bestFit="1" customWidth="1"/>
  </cols>
  <sheetData>
    <row r="1" spans="1:27" s="14" customFormat="1" ht="11.5" x14ac:dyDescent="0.25">
      <c r="A1" s="37" t="s">
        <v>281</v>
      </c>
      <c r="B1" s="37"/>
      <c r="C1" s="37"/>
      <c r="D1" s="37"/>
      <c r="E1" s="36"/>
      <c r="F1" s="34" t="s">
        <v>1</v>
      </c>
      <c r="G1" s="35"/>
      <c r="H1" s="35"/>
      <c r="I1" s="36"/>
      <c r="J1" s="34" t="s">
        <v>137</v>
      </c>
      <c r="K1" s="35"/>
      <c r="L1" s="35"/>
      <c r="M1" s="36"/>
      <c r="N1" s="34" t="s">
        <v>2</v>
      </c>
      <c r="O1" s="35"/>
      <c r="P1" s="35"/>
      <c r="Q1" s="36"/>
      <c r="R1" s="34" t="s">
        <v>1</v>
      </c>
      <c r="S1" s="35"/>
      <c r="T1" s="35"/>
      <c r="U1" s="36"/>
      <c r="V1" s="34" t="s">
        <v>33</v>
      </c>
      <c r="W1" s="35"/>
      <c r="X1" s="35"/>
      <c r="Y1" s="36"/>
      <c r="Z1" s="25" t="s">
        <v>5</v>
      </c>
      <c r="AA1" s="2"/>
    </row>
    <row r="2" spans="1:27" s="14" customFormat="1" ht="11.5" x14ac:dyDescent="0.2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14</v>
      </c>
      <c r="G2" s="5" t="s">
        <v>287</v>
      </c>
      <c r="H2" s="5" t="s">
        <v>288</v>
      </c>
      <c r="I2" s="6" t="s">
        <v>13</v>
      </c>
      <c r="J2" s="4" t="s">
        <v>14</v>
      </c>
      <c r="K2" s="5" t="s">
        <v>287</v>
      </c>
      <c r="L2" s="5" t="s">
        <v>288</v>
      </c>
      <c r="M2" s="6" t="s">
        <v>13</v>
      </c>
      <c r="N2" s="4" t="s">
        <v>14</v>
      </c>
      <c r="O2" s="5" t="s">
        <v>287</v>
      </c>
      <c r="P2" s="5" t="s">
        <v>288</v>
      </c>
      <c r="Q2" s="6" t="s">
        <v>13</v>
      </c>
      <c r="R2" s="4" t="s">
        <v>14</v>
      </c>
      <c r="S2" s="5" t="s">
        <v>287</v>
      </c>
      <c r="T2" s="5" t="s">
        <v>288</v>
      </c>
      <c r="U2" s="6" t="s">
        <v>13</v>
      </c>
      <c r="V2" s="4" t="s">
        <v>14</v>
      </c>
      <c r="W2" s="5" t="s">
        <v>287</v>
      </c>
      <c r="X2" s="5" t="s">
        <v>288</v>
      </c>
      <c r="Y2" s="6" t="s">
        <v>13</v>
      </c>
      <c r="Z2" s="7"/>
      <c r="AA2" s="8" t="s">
        <v>13</v>
      </c>
    </row>
    <row r="3" spans="1:27" s="14" customFormat="1" ht="11.5" x14ac:dyDescent="0.25">
      <c r="A3" s="7">
        <v>1</v>
      </c>
      <c r="B3" s="9">
        <v>61</v>
      </c>
      <c r="C3" s="7" t="s">
        <v>289</v>
      </c>
      <c r="D3" s="7" t="s">
        <v>292</v>
      </c>
      <c r="E3" s="7" t="s">
        <v>270</v>
      </c>
      <c r="F3" s="10"/>
      <c r="G3" s="11"/>
      <c r="H3" s="11"/>
      <c r="I3" s="25"/>
      <c r="J3" s="10"/>
      <c r="K3" s="11"/>
      <c r="L3" s="11"/>
      <c r="M3" s="25"/>
      <c r="N3" s="10"/>
      <c r="O3" s="11"/>
      <c r="P3" s="11"/>
      <c r="Q3" s="25"/>
      <c r="R3" s="10">
        <v>4</v>
      </c>
      <c r="S3" s="11">
        <v>18</v>
      </c>
      <c r="T3" s="11">
        <v>3</v>
      </c>
      <c r="U3" s="25">
        <f>SUM(R3,S3,IF(OR(T3="NS",T3="DQ",T3=""),0,IF(OR(T3="RT",T3="NC",T3="B/O"),3,T3+3)))</f>
        <v>28</v>
      </c>
      <c r="V3" s="10"/>
      <c r="W3" s="11"/>
      <c r="X3" s="11"/>
      <c r="Y3" s="25"/>
      <c r="Z3" s="7"/>
      <c r="AA3" s="2">
        <f>SUM(I3,M3,Q3,U3,Y3)</f>
        <v>28</v>
      </c>
    </row>
    <row r="5" spans="1:27" s="14" customFormat="1" ht="11.5" x14ac:dyDescent="0.25">
      <c r="A5" s="37" t="s">
        <v>282</v>
      </c>
      <c r="B5" s="37"/>
      <c r="C5" s="37"/>
      <c r="D5" s="37"/>
      <c r="E5" s="36"/>
      <c r="F5" s="34" t="s">
        <v>1</v>
      </c>
      <c r="G5" s="35"/>
      <c r="H5" s="35"/>
      <c r="I5" s="36"/>
      <c r="J5" s="34" t="s">
        <v>137</v>
      </c>
      <c r="K5" s="35"/>
      <c r="L5" s="35"/>
      <c r="M5" s="36"/>
      <c r="N5" s="34" t="s">
        <v>2</v>
      </c>
      <c r="O5" s="35"/>
      <c r="P5" s="35"/>
      <c r="Q5" s="36"/>
      <c r="R5" s="34" t="s">
        <v>1</v>
      </c>
      <c r="S5" s="35"/>
      <c r="T5" s="35"/>
      <c r="U5" s="36"/>
      <c r="V5" s="34" t="s">
        <v>33</v>
      </c>
      <c r="W5" s="35"/>
      <c r="X5" s="35"/>
      <c r="Y5" s="36"/>
      <c r="Z5" s="25" t="s">
        <v>5</v>
      </c>
      <c r="AA5" s="2"/>
    </row>
    <row r="6" spans="1:27" s="14" customFormat="1" ht="11.5" x14ac:dyDescent="0.25">
      <c r="A6" s="3" t="s">
        <v>6</v>
      </c>
      <c r="B6" s="3" t="s">
        <v>7</v>
      </c>
      <c r="C6" s="3" t="s">
        <v>8</v>
      </c>
      <c r="D6" s="3" t="s">
        <v>9</v>
      </c>
      <c r="E6" s="3" t="s">
        <v>10</v>
      </c>
      <c r="F6" s="4" t="s">
        <v>14</v>
      </c>
      <c r="G6" s="5" t="s">
        <v>287</v>
      </c>
      <c r="H6" s="5" t="s">
        <v>288</v>
      </c>
      <c r="I6" s="6" t="s">
        <v>13</v>
      </c>
      <c r="J6" s="4" t="s">
        <v>14</v>
      </c>
      <c r="K6" s="5" t="s">
        <v>287</v>
      </c>
      <c r="L6" s="5" t="s">
        <v>288</v>
      </c>
      <c r="M6" s="6" t="s">
        <v>13</v>
      </c>
      <c r="N6" s="4" t="s">
        <v>14</v>
      </c>
      <c r="O6" s="5" t="s">
        <v>287</v>
      </c>
      <c r="P6" s="5" t="s">
        <v>288</v>
      </c>
      <c r="Q6" s="6" t="s">
        <v>13</v>
      </c>
      <c r="R6" s="4" t="s">
        <v>14</v>
      </c>
      <c r="S6" s="5" t="s">
        <v>287</v>
      </c>
      <c r="T6" s="5" t="s">
        <v>288</v>
      </c>
      <c r="U6" s="6" t="s">
        <v>13</v>
      </c>
      <c r="V6" s="4" t="s">
        <v>14</v>
      </c>
      <c r="W6" s="5" t="s">
        <v>287</v>
      </c>
      <c r="X6" s="5" t="s">
        <v>288</v>
      </c>
      <c r="Y6" s="6" t="s">
        <v>13</v>
      </c>
      <c r="Z6" s="7"/>
      <c r="AA6" s="8" t="s">
        <v>13</v>
      </c>
    </row>
    <row r="7" spans="1:27" s="14" customFormat="1" ht="11.5" x14ac:dyDescent="0.25">
      <c r="A7" s="7">
        <v>1</v>
      </c>
      <c r="B7" s="9">
        <v>31</v>
      </c>
      <c r="C7" s="7" t="s">
        <v>379</v>
      </c>
      <c r="D7" s="7" t="s">
        <v>28</v>
      </c>
      <c r="E7" s="7" t="s">
        <v>245</v>
      </c>
      <c r="F7" s="10"/>
      <c r="G7" s="11"/>
      <c r="H7" s="11"/>
      <c r="I7" s="25"/>
      <c r="J7" s="10"/>
      <c r="K7" s="11"/>
      <c r="L7" s="11"/>
      <c r="M7" s="25"/>
      <c r="N7" s="10"/>
      <c r="O7" s="11"/>
      <c r="P7" s="11"/>
      <c r="Q7" s="25"/>
      <c r="R7" s="10">
        <v>4</v>
      </c>
      <c r="S7" s="11">
        <v>18</v>
      </c>
      <c r="T7" s="11">
        <v>3</v>
      </c>
      <c r="U7" s="25">
        <f>SUM(R7,S7,IF(OR(T7="NS",T7="DQ",T7=""),0,IF(OR(T7="RT",T7="NC",T7="B/O"),3,T7+3)))</f>
        <v>28</v>
      </c>
      <c r="V7" s="10">
        <v>4</v>
      </c>
      <c r="W7" s="11">
        <v>6</v>
      </c>
      <c r="X7" s="11">
        <v>3</v>
      </c>
      <c r="Y7" s="25">
        <f>SUM(V7,W7,IF(OR(X7="NS",X7="DQ",X7=""),0,IF(OR(X7="RT",X7="NC",X7="B/O"),3,X7+3)))</f>
        <v>16</v>
      </c>
      <c r="Z7" s="7"/>
      <c r="AA7" s="2">
        <f>SUM(I7,M7,Q7,U7,Y7)</f>
        <v>44</v>
      </c>
    </row>
    <row r="8" spans="1:27" s="14" customFormat="1" ht="11.5" x14ac:dyDescent="0.25">
      <c r="A8" s="7">
        <v>2</v>
      </c>
      <c r="B8" s="9">
        <v>31</v>
      </c>
      <c r="C8" s="7" t="s">
        <v>378</v>
      </c>
      <c r="D8" s="7" t="s">
        <v>39</v>
      </c>
      <c r="E8" s="7" t="s">
        <v>245</v>
      </c>
      <c r="F8" s="10"/>
      <c r="G8" s="11"/>
      <c r="H8" s="11"/>
      <c r="I8" s="27"/>
      <c r="J8" s="10"/>
      <c r="K8" s="11"/>
      <c r="L8" s="11"/>
      <c r="M8" s="27"/>
      <c r="N8" s="10"/>
      <c r="O8" s="11"/>
      <c r="P8" s="11"/>
      <c r="Q8" s="27"/>
      <c r="R8" s="10">
        <v>4</v>
      </c>
      <c r="S8" s="11">
        <v>18</v>
      </c>
      <c r="T8" s="11">
        <v>3</v>
      </c>
      <c r="U8" s="27">
        <f t="shared" ref="U8" si="0">SUM(R8,S8,IF(OR(T8="NS",T8="DQ",T8=""),0,IF(OR(T8="RT",T8="NC",T8="B/O"),3,T8+3)))</f>
        <v>28</v>
      </c>
      <c r="V8" s="10"/>
      <c r="W8" s="11"/>
      <c r="X8" s="11"/>
      <c r="Y8" s="27"/>
      <c r="Z8" s="7"/>
      <c r="AA8" s="2">
        <f t="shared" ref="AA8:AA9" si="1">SUM(I8,M8,Q8,U8,Y8)</f>
        <v>28</v>
      </c>
    </row>
    <row r="9" spans="1:27" s="14" customFormat="1" ht="11.5" x14ac:dyDescent="0.25">
      <c r="A9" s="7">
        <v>3</v>
      </c>
      <c r="B9" s="9">
        <v>60</v>
      </c>
      <c r="C9" s="7" t="s">
        <v>380</v>
      </c>
      <c r="D9" s="7" t="s">
        <v>56</v>
      </c>
      <c r="E9" s="7" t="s">
        <v>54</v>
      </c>
      <c r="F9" s="10"/>
      <c r="G9" s="11"/>
      <c r="H9" s="11"/>
      <c r="I9" s="27"/>
      <c r="J9" s="10"/>
      <c r="K9" s="11"/>
      <c r="L9" s="11"/>
      <c r="M9" s="27"/>
      <c r="N9" s="10"/>
      <c r="O9" s="11"/>
      <c r="P9" s="11"/>
      <c r="Q9" s="27"/>
      <c r="R9" s="10"/>
      <c r="S9" s="11"/>
      <c r="T9" s="11"/>
      <c r="U9" s="27"/>
      <c r="V9" s="10"/>
      <c r="W9" s="11">
        <v>6</v>
      </c>
      <c r="X9" s="11">
        <v>6</v>
      </c>
      <c r="Y9" s="27">
        <f t="shared" ref="Y9" si="2">SUM(V9,W9,IF(OR(X9="NS",X9="DQ",X9=""),0,IF(OR(X9="RT",X9="NC",X9="B/O"),3,X9+3)))</f>
        <v>15</v>
      </c>
      <c r="Z9" s="7"/>
      <c r="AA9" s="2">
        <f t="shared" si="1"/>
        <v>15</v>
      </c>
    </row>
    <row r="11" spans="1:27" s="14" customFormat="1" ht="11.5" x14ac:dyDescent="0.25">
      <c r="A11" s="37" t="s">
        <v>283</v>
      </c>
      <c r="B11" s="37"/>
      <c r="C11" s="37"/>
      <c r="D11" s="37"/>
      <c r="E11" s="36"/>
      <c r="F11" s="34" t="s">
        <v>1</v>
      </c>
      <c r="G11" s="35"/>
      <c r="H11" s="35"/>
      <c r="I11" s="36"/>
      <c r="J11" s="34" t="s">
        <v>137</v>
      </c>
      <c r="K11" s="35"/>
      <c r="L11" s="35"/>
      <c r="M11" s="36"/>
      <c r="N11" s="34" t="s">
        <v>2</v>
      </c>
      <c r="O11" s="35"/>
      <c r="P11" s="35"/>
      <c r="Q11" s="36"/>
      <c r="R11" s="34" t="s">
        <v>1</v>
      </c>
      <c r="S11" s="35"/>
      <c r="T11" s="35"/>
      <c r="U11" s="36"/>
      <c r="V11" s="34" t="s">
        <v>33</v>
      </c>
      <c r="W11" s="35"/>
      <c r="X11" s="35"/>
      <c r="Y11" s="36"/>
      <c r="Z11" s="25" t="s">
        <v>5</v>
      </c>
      <c r="AA11" s="2"/>
    </row>
    <row r="12" spans="1:27" s="14" customFormat="1" ht="11.5" x14ac:dyDescent="0.25">
      <c r="A12" s="3" t="s">
        <v>6</v>
      </c>
      <c r="B12" s="3" t="s">
        <v>7</v>
      </c>
      <c r="C12" s="3" t="s">
        <v>8</v>
      </c>
      <c r="D12" s="3" t="s">
        <v>9</v>
      </c>
      <c r="E12" s="3" t="s">
        <v>10</v>
      </c>
      <c r="F12" s="4" t="s">
        <v>14</v>
      </c>
      <c r="G12" s="5" t="s">
        <v>287</v>
      </c>
      <c r="H12" s="5" t="s">
        <v>288</v>
      </c>
      <c r="I12" s="6" t="s">
        <v>13</v>
      </c>
      <c r="J12" s="4" t="s">
        <v>14</v>
      </c>
      <c r="K12" s="5" t="s">
        <v>287</v>
      </c>
      <c r="L12" s="5" t="s">
        <v>288</v>
      </c>
      <c r="M12" s="6" t="s">
        <v>13</v>
      </c>
      <c r="N12" s="4" t="s">
        <v>14</v>
      </c>
      <c r="O12" s="5" t="s">
        <v>287</v>
      </c>
      <c r="P12" s="5" t="s">
        <v>288</v>
      </c>
      <c r="Q12" s="6" t="s">
        <v>13</v>
      </c>
      <c r="R12" s="4" t="s">
        <v>14</v>
      </c>
      <c r="S12" s="5" t="s">
        <v>287</v>
      </c>
      <c r="T12" s="5" t="s">
        <v>288</v>
      </c>
      <c r="U12" s="6" t="s">
        <v>13</v>
      </c>
      <c r="V12" s="4" t="s">
        <v>14</v>
      </c>
      <c r="W12" s="5" t="s">
        <v>287</v>
      </c>
      <c r="X12" s="5" t="s">
        <v>288</v>
      </c>
      <c r="Y12" s="6" t="s">
        <v>13</v>
      </c>
      <c r="Z12" s="7"/>
      <c r="AA12" s="8" t="s">
        <v>13</v>
      </c>
    </row>
    <row r="13" spans="1:27" s="14" customFormat="1" ht="11.5" x14ac:dyDescent="0.25">
      <c r="A13" s="7">
        <v>1</v>
      </c>
      <c r="B13" s="9">
        <v>25</v>
      </c>
      <c r="C13" s="7" t="s">
        <v>293</v>
      </c>
      <c r="D13" s="7" t="s">
        <v>294</v>
      </c>
      <c r="E13" s="7" t="s">
        <v>295</v>
      </c>
      <c r="F13" s="10"/>
      <c r="G13" s="11"/>
      <c r="H13" s="11"/>
      <c r="I13" s="25"/>
      <c r="J13" s="10"/>
      <c r="K13" s="11"/>
      <c r="L13" s="11"/>
      <c r="M13" s="25"/>
      <c r="N13" s="10"/>
      <c r="O13" s="11"/>
      <c r="P13" s="11"/>
      <c r="Q13" s="25"/>
      <c r="R13" s="10">
        <v>4</v>
      </c>
      <c r="S13" s="11">
        <v>18</v>
      </c>
      <c r="T13" s="11">
        <v>24</v>
      </c>
      <c r="U13" s="25">
        <f>SUM(R13,S13,IF(OR(T13="NS",T13="DQ",T13=""),0,IF(OR(T13="RT",T13="NC",T13="B/O"),3,T13+3)))</f>
        <v>49</v>
      </c>
      <c r="V13" s="10"/>
      <c r="W13" s="11"/>
      <c r="X13" s="11"/>
      <c r="Y13" s="25"/>
      <c r="Z13" s="7"/>
      <c r="AA13" s="2">
        <f t="shared" ref="AA13:AA18" si="3">SUM(I13,M13,Q13,U13,Y13)</f>
        <v>49</v>
      </c>
    </row>
    <row r="14" spans="1:27" s="14" customFormat="1" ht="11.5" x14ac:dyDescent="0.25">
      <c r="A14" s="7">
        <v>2</v>
      </c>
      <c r="B14" s="7">
        <v>71</v>
      </c>
      <c r="C14" s="7" t="s">
        <v>298</v>
      </c>
      <c r="D14" s="7" t="s">
        <v>299</v>
      </c>
      <c r="E14" s="7" t="s">
        <v>300</v>
      </c>
      <c r="F14" s="10"/>
      <c r="G14" s="11"/>
      <c r="H14" s="11"/>
      <c r="I14" s="25"/>
      <c r="J14" s="10"/>
      <c r="K14" s="11"/>
      <c r="L14" s="11"/>
      <c r="M14" s="25"/>
      <c r="N14" s="10"/>
      <c r="O14" s="11"/>
      <c r="P14" s="11"/>
      <c r="Q14" s="25"/>
      <c r="R14" s="10">
        <v>3</v>
      </c>
      <c r="S14" s="11">
        <v>18</v>
      </c>
      <c r="T14" s="11">
        <v>19</v>
      </c>
      <c r="U14" s="25">
        <f>SUM(R14,S14,IF(OR(T14="NS",T14="DQ",T14=""),0,IF(OR(T14="RT",T14="NC",T14="B/O"),3,T14+3)))</f>
        <v>43</v>
      </c>
      <c r="V14" s="10"/>
      <c r="W14" s="11"/>
      <c r="X14" s="11"/>
      <c r="Y14" s="25"/>
      <c r="Z14" s="7"/>
      <c r="AA14" s="2">
        <f t="shared" si="3"/>
        <v>43</v>
      </c>
    </row>
    <row r="15" spans="1:27" s="14" customFormat="1" ht="11.5" x14ac:dyDescent="0.25">
      <c r="A15" s="7">
        <v>3</v>
      </c>
      <c r="B15" s="7">
        <v>481</v>
      </c>
      <c r="C15" s="7" t="s">
        <v>301</v>
      </c>
      <c r="D15" s="7" t="s">
        <v>302</v>
      </c>
      <c r="E15" s="7" t="s">
        <v>344</v>
      </c>
      <c r="F15" s="10"/>
      <c r="G15" s="11"/>
      <c r="H15" s="11"/>
      <c r="I15" s="25"/>
      <c r="J15" s="10"/>
      <c r="K15" s="11"/>
      <c r="L15" s="11"/>
      <c r="M15" s="25"/>
      <c r="N15" s="10"/>
      <c r="O15" s="11"/>
      <c r="P15" s="11"/>
      <c r="Q15" s="25"/>
      <c r="R15" s="10">
        <v>3</v>
      </c>
      <c r="S15" s="11">
        <v>18</v>
      </c>
      <c r="T15" s="11">
        <v>15</v>
      </c>
      <c r="U15" s="25">
        <f>SUM(R15,S15,IF(OR(T15="NS",T15="DQ",T15=""),0,IF(OR(T15="RT",T15="NC",T15="B/O"),3,T15+3)))</f>
        <v>39</v>
      </c>
      <c r="V15" s="10"/>
      <c r="W15" s="11"/>
      <c r="X15" s="11"/>
      <c r="Y15" s="25"/>
      <c r="Z15" s="7"/>
      <c r="AA15" s="2">
        <f t="shared" si="3"/>
        <v>39</v>
      </c>
    </row>
    <row r="16" spans="1:27" s="14" customFormat="1" ht="11.5" x14ac:dyDescent="0.25">
      <c r="A16" s="7">
        <v>4</v>
      </c>
      <c r="B16" s="7">
        <v>411</v>
      </c>
      <c r="C16" s="7" t="s">
        <v>305</v>
      </c>
      <c r="D16" s="7" t="s">
        <v>306</v>
      </c>
      <c r="E16" s="7" t="s">
        <v>344</v>
      </c>
      <c r="F16" s="10"/>
      <c r="G16" s="11"/>
      <c r="H16" s="11"/>
      <c r="I16" s="25"/>
      <c r="J16" s="10"/>
      <c r="K16" s="11"/>
      <c r="L16" s="11"/>
      <c r="M16" s="25"/>
      <c r="N16" s="10"/>
      <c r="O16" s="11"/>
      <c r="P16" s="11"/>
      <c r="Q16" s="25"/>
      <c r="R16" s="10">
        <v>3</v>
      </c>
      <c r="S16" s="11">
        <v>18</v>
      </c>
      <c r="T16" s="11">
        <v>12</v>
      </c>
      <c r="U16" s="25">
        <f>SUM(R16,S16,IF(OR(T16="NS",T16="DQ",T16=""),0,IF(OR(T16="RT",T16="NC",T16="B/O"),3,T16+3)))</f>
        <v>36</v>
      </c>
      <c r="V16" s="10"/>
      <c r="W16" s="11"/>
      <c r="X16" s="11"/>
      <c r="Y16" s="25"/>
      <c r="Z16" s="7"/>
      <c r="AA16" s="2">
        <f t="shared" si="3"/>
        <v>36</v>
      </c>
    </row>
    <row r="17" spans="1:27" s="14" customFormat="1" ht="11.5" x14ac:dyDescent="0.25">
      <c r="A17" s="7">
        <v>5</v>
      </c>
      <c r="B17" s="9">
        <v>311</v>
      </c>
      <c r="C17" s="7" t="s">
        <v>368</v>
      </c>
      <c r="D17" s="7" t="s">
        <v>53</v>
      </c>
      <c r="E17" s="7" t="s">
        <v>267</v>
      </c>
      <c r="F17" s="10"/>
      <c r="G17" s="11"/>
      <c r="H17" s="11"/>
      <c r="I17" s="25"/>
      <c r="J17" s="10"/>
      <c r="K17" s="11"/>
      <c r="L17" s="11"/>
      <c r="M17" s="25"/>
      <c r="N17" s="10"/>
      <c r="O17" s="11"/>
      <c r="P17" s="11"/>
      <c r="Q17" s="25"/>
      <c r="R17" s="10"/>
      <c r="S17" s="11"/>
      <c r="T17" s="11"/>
      <c r="U17" s="25"/>
      <c r="V17" s="10"/>
      <c r="W17" s="11">
        <v>6</v>
      </c>
      <c r="X17" s="11">
        <v>19</v>
      </c>
      <c r="Y17" s="25">
        <f>SUM(V17,W17,IF(OR(X17="NS",X17="DQ",X17=""),0,IF(OR(X17="RT",X17="NC",X17="B/O"),3,X17+3)))</f>
        <v>28</v>
      </c>
      <c r="Z17" s="7"/>
      <c r="AA17" s="2">
        <f t="shared" si="3"/>
        <v>28</v>
      </c>
    </row>
    <row r="18" spans="1:27" s="14" customFormat="1" ht="11.5" x14ac:dyDescent="0.25">
      <c r="A18" s="7">
        <v>6</v>
      </c>
      <c r="B18" s="9">
        <v>87</v>
      </c>
      <c r="C18" s="7" t="s">
        <v>296</v>
      </c>
      <c r="D18" s="7" t="s">
        <v>297</v>
      </c>
      <c r="E18" s="7" t="s">
        <v>295</v>
      </c>
      <c r="F18" s="10"/>
      <c r="G18" s="11"/>
      <c r="H18" s="11"/>
      <c r="I18" s="27"/>
      <c r="J18" s="10"/>
      <c r="K18" s="11"/>
      <c r="L18" s="11"/>
      <c r="M18" s="27"/>
      <c r="N18" s="10"/>
      <c r="O18" s="11"/>
      <c r="P18" s="11"/>
      <c r="Q18" s="27"/>
      <c r="R18" s="10">
        <v>3</v>
      </c>
      <c r="S18" s="11">
        <v>12</v>
      </c>
      <c r="T18" s="11">
        <v>9</v>
      </c>
      <c r="U18" s="27">
        <f>SUM(R18,S18,IF(OR(T18="NS",T18="DQ",T18=""),0,IF(OR(T18="RT",T18="NC",T18="B/O"),3,T18+3)))</f>
        <v>27</v>
      </c>
      <c r="V18" s="10"/>
      <c r="W18" s="11"/>
      <c r="X18" s="11"/>
      <c r="Y18" s="27"/>
      <c r="Z18" s="7"/>
      <c r="AA18" s="2">
        <f t="shared" si="3"/>
        <v>27</v>
      </c>
    </row>
    <row r="19" spans="1:27" s="14" customFormat="1" ht="11.5" x14ac:dyDescent="0.25">
      <c r="A19" s="39" t="s">
        <v>72</v>
      </c>
      <c r="B19" s="39"/>
      <c r="C19" s="39"/>
      <c r="D19" s="39"/>
      <c r="E19" s="39"/>
      <c r="F19" s="11"/>
      <c r="G19" s="11"/>
      <c r="H19" s="11"/>
      <c r="I19" s="25"/>
      <c r="J19" s="11"/>
      <c r="K19" s="11"/>
      <c r="L19" s="11"/>
      <c r="M19" s="25"/>
      <c r="N19" s="11"/>
      <c r="O19" s="11"/>
      <c r="P19" s="11"/>
      <c r="Q19" s="25"/>
      <c r="R19" s="11"/>
      <c r="S19" s="11"/>
      <c r="T19" s="11"/>
      <c r="U19" s="25"/>
      <c r="V19" s="11"/>
      <c r="W19" s="11"/>
      <c r="X19" s="11"/>
      <c r="Y19" s="25"/>
      <c r="Z19" s="7"/>
      <c r="AA19" s="28"/>
    </row>
    <row r="20" spans="1:27" s="14" customFormat="1" ht="11.5" x14ac:dyDescent="0.25">
      <c r="A20" s="7"/>
      <c r="B20" s="7">
        <v>818</v>
      </c>
      <c r="C20" s="7" t="s">
        <v>290</v>
      </c>
      <c r="D20" s="7" t="s">
        <v>291</v>
      </c>
      <c r="E20" s="7" t="s">
        <v>264</v>
      </c>
      <c r="F20" s="11"/>
      <c r="G20" s="11"/>
      <c r="H20" s="11"/>
      <c r="I20" s="28"/>
      <c r="J20" s="11"/>
      <c r="K20" s="11"/>
      <c r="L20" s="11"/>
      <c r="M20" s="28"/>
      <c r="N20" s="11"/>
      <c r="O20" s="11"/>
      <c r="P20" s="11"/>
      <c r="Q20" s="28"/>
      <c r="R20" s="11" t="s">
        <v>138</v>
      </c>
      <c r="S20" s="11" t="s">
        <v>138</v>
      </c>
      <c r="T20" s="11" t="s">
        <v>138</v>
      </c>
      <c r="U20" s="28"/>
      <c r="V20" s="11"/>
      <c r="W20" s="11"/>
      <c r="X20" s="11"/>
      <c r="Y20" s="28"/>
      <c r="Z20" s="11"/>
      <c r="AA20" s="28"/>
    </row>
    <row r="21" spans="1:27" s="14" customFormat="1" ht="11.5" x14ac:dyDescent="0.25">
      <c r="A21" s="7"/>
      <c r="B21" s="7">
        <v>371</v>
      </c>
      <c r="C21" s="7" t="s">
        <v>303</v>
      </c>
      <c r="D21" s="7" t="s">
        <v>304</v>
      </c>
      <c r="E21" s="7" t="s">
        <v>344</v>
      </c>
      <c r="F21" s="11"/>
      <c r="G21" s="11"/>
      <c r="H21" s="11"/>
      <c r="I21" s="28"/>
      <c r="J21" s="11"/>
      <c r="K21" s="11"/>
      <c r="L21" s="11"/>
      <c r="M21" s="28"/>
      <c r="N21" s="11"/>
      <c r="O21" s="11"/>
      <c r="P21" s="11"/>
      <c r="Q21" s="28"/>
      <c r="R21" s="11" t="s">
        <v>138</v>
      </c>
      <c r="S21" s="11" t="s">
        <v>138</v>
      </c>
      <c r="T21" s="11" t="s">
        <v>138</v>
      </c>
      <c r="U21" s="28"/>
      <c r="V21" s="11"/>
      <c r="W21" s="11"/>
      <c r="X21" s="11"/>
      <c r="Y21" s="28"/>
      <c r="Z21" s="11"/>
      <c r="AA21" s="28"/>
    </row>
    <row r="22" spans="1:27" s="14" customFormat="1" ht="11.5" x14ac:dyDescent="0.25">
      <c r="A22" s="7"/>
      <c r="B22" s="7">
        <v>828</v>
      </c>
      <c r="C22" s="7" t="s">
        <v>369</v>
      </c>
      <c r="D22" s="7" t="s">
        <v>49</v>
      </c>
      <c r="E22" s="7" t="s">
        <v>264</v>
      </c>
      <c r="F22" s="11"/>
      <c r="G22" s="11"/>
      <c r="H22" s="11"/>
      <c r="I22" s="28"/>
      <c r="J22" s="11"/>
      <c r="K22" s="11"/>
      <c r="L22" s="11"/>
      <c r="M22" s="28"/>
      <c r="N22" s="11"/>
      <c r="O22" s="11"/>
      <c r="P22" s="11"/>
      <c r="Q22" s="28"/>
      <c r="R22" s="11"/>
      <c r="S22" s="11"/>
      <c r="T22" s="11"/>
      <c r="U22" s="28"/>
      <c r="V22" s="11"/>
      <c r="W22" s="11" t="s">
        <v>138</v>
      </c>
      <c r="X22" s="11" t="s">
        <v>138</v>
      </c>
      <c r="Y22" s="28"/>
      <c r="Z22" s="11"/>
      <c r="AA22" s="28"/>
    </row>
    <row r="23" spans="1:27" s="14" customFormat="1" ht="11.5" x14ac:dyDescent="0.25">
      <c r="A23" s="7"/>
      <c r="B23" s="7">
        <v>711</v>
      </c>
      <c r="C23" s="7" t="s">
        <v>370</v>
      </c>
      <c r="D23" s="7" t="s">
        <v>3</v>
      </c>
      <c r="E23" s="7" t="s">
        <v>20</v>
      </c>
      <c r="F23" s="11"/>
      <c r="G23" s="11"/>
      <c r="H23" s="11"/>
      <c r="I23" s="28"/>
      <c r="J23" s="11"/>
      <c r="K23" s="11"/>
      <c r="L23" s="11"/>
      <c r="M23" s="28"/>
      <c r="N23" s="11"/>
      <c r="O23" s="11"/>
      <c r="P23" s="11"/>
      <c r="Q23" s="28"/>
      <c r="R23" s="11"/>
      <c r="S23" s="11"/>
      <c r="T23" s="11"/>
      <c r="U23" s="28"/>
      <c r="V23" s="11"/>
      <c r="W23" s="11" t="s">
        <v>138</v>
      </c>
      <c r="X23" s="11" t="s">
        <v>138</v>
      </c>
      <c r="Y23" s="28"/>
      <c r="Z23" s="11"/>
      <c r="AA23" s="28"/>
    </row>
    <row r="24" spans="1:27" s="14" customFormat="1" ht="11.5" x14ac:dyDescent="0.25">
      <c r="A24" s="7"/>
      <c r="B24" s="7">
        <v>841</v>
      </c>
      <c r="C24" s="7" t="s">
        <v>371</v>
      </c>
      <c r="D24" s="7" t="s">
        <v>1</v>
      </c>
      <c r="E24" s="7" t="s">
        <v>344</v>
      </c>
      <c r="F24" s="11"/>
      <c r="G24" s="11"/>
      <c r="H24" s="11"/>
      <c r="I24" s="28"/>
      <c r="J24" s="11"/>
      <c r="K24" s="11"/>
      <c r="L24" s="11"/>
      <c r="M24" s="28"/>
      <c r="N24" s="11"/>
      <c r="O24" s="11"/>
      <c r="P24" s="11"/>
      <c r="Q24" s="28"/>
      <c r="R24" s="11"/>
      <c r="S24" s="11"/>
      <c r="T24" s="11"/>
      <c r="U24" s="28"/>
      <c r="V24" s="11"/>
      <c r="W24" s="11" t="s">
        <v>138</v>
      </c>
      <c r="X24" s="11" t="s">
        <v>138</v>
      </c>
      <c r="Y24" s="28"/>
      <c r="Z24" s="11"/>
      <c r="AA24" s="28"/>
    </row>
    <row r="25" spans="1:27" s="14" customFormat="1" ht="11.5" x14ac:dyDescent="0.25">
      <c r="A25" s="7"/>
      <c r="B25" s="7"/>
      <c r="C25" s="7"/>
      <c r="D25" s="7"/>
      <c r="E25" s="7"/>
      <c r="F25" s="11"/>
      <c r="G25" s="11"/>
      <c r="H25" s="11"/>
      <c r="I25" s="28"/>
      <c r="J25" s="11"/>
      <c r="K25" s="11"/>
      <c r="L25" s="11"/>
      <c r="M25" s="28"/>
      <c r="N25" s="11"/>
      <c r="O25" s="11"/>
      <c r="P25" s="11"/>
      <c r="Q25" s="28"/>
      <c r="R25" s="11"/>
      <c r="S25" s="11"/>
      <c r="T25" s="11"/>
      <c r="U25" s="28"/>
      <c r="V25" s="11"/>
      <c r="W25" s="11"/>
      <c r="X25" s="11"/>
      <c r="Y25" s="28"/>
      <c r="Z25" s="11"/>
      <c r="AA25" s="28"/>
    </row>
    <row r="26" spans="1:27" s="14" customFormat="1" ht="11.5" x14ac:dyDescent="0.25">
      <c r="A26" s="37" t="s">
        <v>363</v>
      </c>
      <c r="B26" s="37"/>
      <c r="C26" s="37"/>
      <c r="D26" s="37"/>
      <c r="E26" s="36"/>
      <c r="F26" s="34" t="s">
        <v>1</v>
      </c>
      <c r="G26" s="35"/>
      <c r="H26" s="35"/>
      <c r="I26" s="36"/>
      <c r="J26" s="34" t="s">
        <v>137</v>
      </c>
      <c r="K26" s="35"/>
      <c r="L26" s="35"/>
      <c r="M26" s="36"/>
      <c r="N26" s="34" t="s">
        <v>2</v>
      </c>
      <c r="O26" s="35"/>
      <c r="P26" s="35"/>
      <c r="Q26" s="36"/>
      <c r="R26" s="34" t="s">
        <v>1</v>
      </c>
      <c r="S26" s="35"/>
      <c r="T26" s="35"/>
      <c r="U26" s="36"/>
      <c r="V26" s="34" t="s">
        <v>33</v>
      </c>
      <c r="W26" s="35"/>
      <c r="X26" s="35"/>
      <c r="Y26" s="36"/>
      <c r="Z26" s="27" t="s">
        <v>5</v>
      </c>
      <c r="AA26" s="2"/>
    </row>
    <row r="27" spans="1:27" s="14" customFormat="1" ht="11.5" x14ac:dyDescent="0.25">
      <c r="A27" s="3" t="s">
        <v>6</v>
      </c>
      <c r="B27" s="3" t="s">
        <v>7</v>
      </c>
      <c r="C27" s="3" t="s">
        <v>8</v>
      </c>
      <c r="D27" s="3" t="s">
        <v>9</v>
      </c>
      <c r="E27" s="3" t="s">
        <v>10</v>
      </c>
      <c r="F27" s="4" t="s">
        <v>14</v>
      </c>
      <c r="G27" s="5" t="s">
        <v>287</v>
      </c>
      <c r="H27" s="5" t="s">
        <v>288</v>
      </c>
      <c r="I27" s="6" t="s">
        <v>13</v>
      </c>
      <c r="J27" s="4" t="s">
        <v>14</v>
      </c>
      <c r="K27" s="5" t="s">
        <v>287</v>
      </c>
      <c r="L27" s="5" t="s">
        <v>288</v>
      </c>
      <c r="M27" s="6" t="s">
        <v>13</v>
      </c>
      <c r="N27" s="4" t="s">
        <v>14</v>
      </c>
      <c r="O27" s="5" t="s">
        <v>287</v>
      </c>
      <c r="P27" s="5" t="s">
        <v>288</v>
      </c>
      <c r="Q27" s="6" t="s">
        <v>13</v>
      </c>
      <c r="R27" s="4" t="s">
        <v>14</v>
      </c>
      <c r="S27" s="5" t="s">
        <v>287</v>
      </c>
      <c r="T27" s="5" t="s">
        <v>288</v>
      </c>
      <c r="U27" s="6" t="s">
        <v>13</v>
      </c>
      <c r="V27" s="4" t="s">
        <v>14</v>
      </c>
      <c r="W27" s="5" t="s">
        <v>287</v>
      </c>
      <c r="X27" s="5" t="s">
        <v>288</v>
      </c>
      <c r="Y27" s="6" t="s">
        <v>13</v>
      </c>
      <c r="Z27" s="7"/>
      <c r="AA27" s="8" t="s">
        <v>13</v>
      </c>
    </row>
    <row r="28" spans="1:27" s="14" customFormat="1" ht="11.5" x14ac:dyDescent="0.25">
      <c r="A28" s="7"/>
      <c r="B28" s="9"/>
      <c r="C28" s="7"/>
      <c r="D28" s="7"/>
      <c r="E28" s="7"/>
      <c r="F28" s="10"/>
      <c r="G28" s="11"/>
      <c r="H28" s="11"/>
      <c r="I28" s="27"/>
      <c r="J28" s="10"/>
      <c r="K28" s="11"/>
      <c r="L28" s="11"/>
      <c r="M28" s="27"/>
      <c r="N28" s="10"/>
      <c r="O28" s="11"/>
      <c r="P28" s="11"/>
      <c r="Q28" s="27"/>
      <c r="R28" s="10"/>
      <c r="S28" s="11"/>
      <c r="T28" s="11"/>
      <c r="U28" s="27"/>
      <c r="V28" s="10"/>
      <c r="W28" s="11"/>
      <c r="X28" s="11"/>
      <c r="Y28" s="27"/>
      <c r="Z28" s="7"/>
      <c r="AA28" s="2"/>
    </row>
    <row r="29" spans="1:27" s="14" customFormat="1" ht="11.5" x14ac:dyDescent="0.25">
      <c r="A29" s="39" t="s">
        <v>72</v>
      </c>
      <c r="B29" s="39"/>
      <c r="C29" s="39"/>
      <c r="D29" s="39"/>
      <c r="E29" s="39"/>
      <c r="F29" s="11"/>
      <c r="G29" s="11"/>
      <c r="H29" s="11"/>
      <c r="I29" s="27"/>
      <c r="J29" s="11"/>
      <c r="K29" s="11"/>
      <c r="L29" s="11"/>
      <c r="M29" s="27"/>
      <c r="N29" s="11"/>
      <c r="O29" s="11"/>
      <c r="P29" s="11"/>
      <c r="Q29" s="27"/>
      <c r="R29" s="11"/>
      <c r="S29" s="11"/>
      <c r="T29" s="11"/>
      <c r="U29" s="27"/>
      <c r="V29" s="11"/>
      <c r="W29" s="11"/>
      <c r="X29" s="11"/>
      <c r="Y29" s="27"/>
      <c r="Z29" s="7"/>
      <c r="AA29" s="28"/>
    </row>
    <row r="30" spans="1:27" s="14" customFormat="1" ht="11.5" x14ac:dyDescent="0.25">
      <c r="A30" s="7"/>
      <c r="B30" s="7">
        <v>921</v>
      </c>
      <c r="C30" s="7" t="s">
        <v>372</v>
      </c>
      <c r="D30" s="7" t="s">
        <v>74</v>
      </c>
      <c r="E30" s="7" t="s">
        <v>54</v>
      </c>
      <c r="F30" s="11"/>
      <c r="G30" s="11"/>
      <c r="H30" s="11"/>
      <c r="I30" s="28"/>
      <c r="J30" s="11"/>
      <c r="K30" s="11"/>
      <c r="L30" s="11"/>
      <c r="M30" s="28"/>
      <c r="N30" s="11"/>
      <c r="O30" s="11"/>
      <c r="P30" s="11"/>
      <c r="Q30" s="28"/>
      <c r="R30" s="11"/>
      <c r="S30" s="11"/>
      <c r="T30" s="11"/>
      <c r="U30" s="28"/>
      <c r="V30" s="11"/>
      <c r="W30" s="11" t="s">
        <v>138</v>
      </c>
      <c r="X30" s="11" t="s">
        <v>138</v>
      </c>
      <c r="Y30" s="28"/>
      <c r="Z30" s="11"/>
      <c r="AA30" s="28"/>
    </row>
    <row r="31" spans="1:27" s="14" customFormat="1" ht="11.5" x14ac:dyDescent="0.25">
      <c r="A31" s="7"/>
      <c r="B31" s="7">
        <v>501</v>
      </c>
      <c r="C31" s="7" t="s">
        <v>364</v>
      </c>
      <c r="D31" s="7" t="s">
        <v>365</v>
      </c>
      <c r="E31" s="7" t="s">
        <v>348</v>
      </c>
      <c r="F31" s="11"/>
      <c r="G31" s="11"/>
      <c r="H31" s="11"/>
      <c r="I31" s="28"/>
      <c r="J31" s="11"/>
      <c r="K31" s="11"/>
      <c r="L31" s="11"/>
      <c r="M31" s="28"/>
      <c r="N31" s="11"/>
      <c r="O31" s="11"/>
      <c r="P31" s="11"/>
      <c r="Q31" s="28"/>
      <c r="R31" s="11"/>
      <c r="S31" s="11"/>
      <c r="T31" s="11"/>
      <c r="U31" s="28"/>
      <c r="V31" s="11"/>
      <c r="W31" s="11" t="s">
        <v>138</v>
      </c>
      <c r="X31" s="11" t="s">
        <v>138</v>
      </c>
      <c r="Y31" s="28"/>
      <c r="Z31" s="11"/>
      <c r="AA31" s="28"/>
    </row>
    <row r="33" spans="1:27" s="14" customFormat="1" ht="11.5" x14ac:dyDescent="0.25">
      <c r="A33" s="37" t="s">
        <v>284</v>
      </c>
      <c r="B33" s="37"/>
      <c r="C33" s="37"/>
      <c r="D33" s="37"/>
      <c r="E33" s="36"/>
      <c r="F33" s="34" t="s">
        <v>1</v>
      </c>
      <c r="G33" s="35"/>
      <c r="H33" s="35"/>
      <c r="I33" s="36"/>
      <c r="J33" s="34" t="s">
        <v>137</v>
      </c>
      <c r="K33" s="35"/>
      <c r="L33" s="35"/>
      <c r="M33" s="36"/>
      <c r="N33" s="34" t="s">
        <v>2</v>
      </c>
      <c r="O33" s="35"/>
      <c r="P33" s="35"/>
      <c r="Q33" s="36"/>
      <c r="R33" s="34" t="s">
        <v>1</v>
      </c>
      <c r="S33" s="35"/>
      <c r="T33" s="35"/>
      <c r="U33" s="36"/>
      <c r="V33" s="34" t="s">
        <v>33</v>
      </c>
      <c r="W33" s="35"/>
      <c r="X33" s="35"/>
      <c r="Y33" s="36"/>
      <c r="Z33" s="25" t="s">
        <v>5</v>
      </c>
      <c r="AA33" s="2"/>
    </row>
    <row r="34" spans="1:27" s="14" customFormat="1" ht="11.5" x14ac:dyDescent="0.25">
      <c r="A34" s="3" t="s">
        <v>6</v>
      </c>
      <c r="B34" s="3" t="s">
        <v>7</v>
      </c>
      <c r="C34" s="3" t="s">
        <v>8</v>
      </c>
      <c r="D34" s="3" t="s">
        <v>9</v>
      </c>
      <c r="E34" s="3" t="s">
        <v>10</v>
      </c>
      <c r="F34" s="4" t="s">
        <v>14</v>
      </c>
      <c r="G34" s="5" t="s">
        <v>287</v>
      </c>
      <c r="H34" s="5" t="s">
        <v>288</v>
      </c>
      <c r="I34" s="6" t="s">
        <v>13</v>
      </c>
      <c r="J34" s="4" t="s">
        <v>14</v>
      </c>
      <c r="K34" s="5" t="s">
        <v>287</v>
      </c>
      <c r="L34" s="5" t="s">
        <v>288</v>
      </c>
      <c r="M34" s="6" t="s">
        <v>13</v>
      </c>
      <c r="N34" s="4" t="s">
        <v>14</v>
      </c>
      <c r="O34" s="5" t="s">
        <v>287</v>
      </c>
      <c r="P34" s="5" t="s">
        <v>288</v>
      </c>
      <c r="Q34" s="6" t="s">
        <v>13</v>
      </c>
      <c r="R34" s="4" t="s">
        <v>14</v>
      </c>
      <c r="S34" s="5" t="s">
        <v>287</v>
      </c>
      <c r="T34" s="5" t="s">
        <v>288</v>
      </c>
      <c r="U34" s="6" t="s">
        <v>13</v>
      </c>
      <c r="V34" s="4" t="s">
        <v>14</v>
      </c>
      <c r="W34" s="5" t="s">
        <v>287</v>
      </c>
      <c r="X34" s="5" t="s">
        <v>288</v>
      </c>
      <c r="Y34" s="6" t="s">
        <v>13</v>
      </c>
      <c r="Z34" s="7"/>
      <c r="AA34" s="8" t="s">
        <v>13</v>
      </c>
    </row>
    <row r="35" spans="1:27" s="14" customFormat="1" ht="11.5" x14ac:dyDescent="0.25">
      <c r="A35" s="7">
        <v>1</v>
      </c>
      <c r="B35" s="9">
        <v>11</v>
      </c>
      <c r="C35" s="7" t="s">
        <v>309</v>
      </c>
      <c r="D35" s="7" t="s">
        <v>53</v>
      </c>
      <c r="E35" s="7" t="s">
        <v>54</v>
      </c>
      <c r="F35" s="10"/>
      <c r="G35" s="11"/>
      <c r="H35" s="11"/>
      <c r="I35" s="25"/>
      <c r="J35" s="10"/>
      <c r="K35" s="11"/>
      <c r="L35" s="11"/>
      <c r="M35" s="25"/>
      <c r="N35" s="10"/>
      <c r="O35" s="11"/>
      <c r="P35" s="11"/>
      <c r="Q35" s="25"/>
      <c r="R35" s="10"/>
      <c r="S35" s="11">
        <v>18</v>
      </c>
      <c r="T35" s="11">
        <v>6</v>
      </c>
      <c r="U35" s="25">
        <f>SUM(R35,S35,IF(OR(T35="NS",T35="DQ",T35=""),0,IF(OR(T35="RT",T35="NC",T35="B/O"),3,T35+3)))</f>
        <v>27</v>
      </c>
      <c r="V35" s="10"/>
      <c r="W35" s="11"/>
      <c r="X35" s="11"/>
      <c r="Y35" s="25"/>
      <c r="Z35" s="7"/>
      <c r="AA35" s="2">
        <f>SUM(I35,M35,Q35,U35,Y35)</f>
        <v>27</v>
      </c>
    </row>
    <row r="36" spans="1:27" s="14" customFormat="1" ht="11.5" x14ac:dyDescent="0.25">
      <c r="A36" s="7">
        <v>2</v>
      </c>
      <c r="B36" s="9">
        <v>261</v>
      </c>
      <c r="C36" s="7" t="s">
        <v>307</v>
      </c>
      <c r="D36" s="7" t="s">
        <v>312</v>
      </c>
      <c r="E36" s="7" t="s">
        <v>308</v>
      </c>
      <c r="F36" s="10"/>
      <c r="G36" s="11"/>
      <c r="H36" s="11"/>
      <c r="I36" s="25"/>
      <c r="J36" s="10"/>
      <c r="K36" s="11"/>
      <c r="L36" s="11"/>
      <c r="M36" s="25"/>
      <c r="N36" s="10"/>
      <c r="O36" s="11"/>
      <c r="P36" s="11"/>
      <c r="Q36" s="25"/>
      <c r="R36" s="10">
        <v>4</v>
      </c>
      <c r="S36" s="11">
        <v>15</v>
      </c>
      <c r="T36" s="11" t="s">
        <v>23</v>
      </c>
      <c r="U36" s="25">
        <f>SUM(R36,S36,IF(OR(T36="NS",T36="DQ",T36=""),0,IF(OR(T36="RT",T36="NC",T36="B/O"),3,T36+3)))</f>
        <v>22</v>
      </c>
      <c r="V36" s="10"/>
      <c r="W36" s="11"/>
      <c r="X36" s="11"/>
      <c r="Y36" s="25"/>
      <c r="Z36" s="7"/>
      <c r="AA36" s="2">
        <f>SUM(I36,M36,Q36,U36,Y36)</f>
        <v>22</v>
      </c>
    </row>
    <row r="37" spans="1:27" s="14" customFormat="1" ht="11.5" x14ac:dyDescent="0.25">
      <c r="A37" s="7">
        <v>3</v>
      </c>
      <c r="B37" s="9">
        <v>151</v>
      </c>
      <c r="C37" s="7" t="s">
        <v>373</v>
      </c>
      <c r="D37" s="7" t="s">
        <v>32</v>
      </c>
      <c r="E37" s="7" t="s">
        <v>366</v>
      </c>
      <c r="F37" s="10"/>
      <c r="G37" s="11"/>
      <c r="H37" s="11"/>
      <c r="I37" s="27"/>
      <c r="J37" s="10"/>
      <c r="K37" s="11"/>
      <c r="L37" s="11"/>
      <c r="M37" s="27"/>
      <c r="N37" s="10"/>
      <c r="O37" s="11"/>
      <c r="P37" s="11"/>
      <c r="Q37" s="27"/>
      <c r="R37" s="10"/>
      <c r="S37" s="11"/>
      <c r="T37" s="11"/>
      <c r="U37" s="27"/>
      <c r="V37" s="10">
        <v>4</v>
      </c>
      <c r="W37" s="11">
        <v>6</v>
      </c>
      <c r="X37" s="11">
        <v>3</v>
      </c>
      <c r="Y37" s="27">
        <f t="shared" ref="Y37" si="4">SUM(V37,W37,IF(OR(X37="NS",X37="DQ",X37=""),0,IF(OR(X37="RT",X37="NC",X37="B/O"),3,X37+3)))</f>
        <v>16</v>
      </c>
      <c r="Z37" s="7"/>
      <c r="AA37" s="2">
        <f>SUM(I37,M37,Q37,U37,Y37)</f>
        <v>16</v>
      </c>
    </row>
    <row r="39" spans="1:27" s="14" customFormat="1" ht="11.5" x14ac:dyDescent="0.25">
      <c r="A39" s="37" t="s">
        <v>285</v>
      </c>
      <c r="B39" s="37"/>
      <c r="C39" s="37"/>
      <c r="D39" s="37"/>
      <c r="E39" s="36"/>
      <c r="F39" s="34" t="s">
        <v>1</v>
      </c>
      <c r="G39" s="35"/>
      <c r="H39" s="35"/>
      <c r="I39" s="36"/>
      <c r="J39" s="34" t="s">
        <v>137</v>
      </c>
      <c r="K39" s="35"/>
      <c r="L39" s="35"/>
      <c r="M39" s="36"/>
      <c r="N39" s="34" t="s">
        <v>2</v>
      </c>
      <c r="O39" s="35"/>
      <c r="P39" s="35"/>
      <c r="Q39" s="36"/>
      <c r="R39" s="34" t="s">
        <v>1</v>
      </c>
      <c r="S39" s="35"/>
      <c r="T39" s="35"/>
      <c r="U39" s="36"/>
      <c r="V39" s="34" t="s">
        <v>33</v>
      </c>
      <c r="W39" s="35"/>
      <c r="X39" s="35"/>
      <c r="Y39" s="36"/>
      <c r="Z39" s="25" t="s">
        <v>5</v>
      </c>
      <c r="AA39" s="2"/>
    </row>
    <row r="40" spans="1:27" s="14" customFormat="1" ht="11.5" x14ac:dyDescent="0.25">
      <c r="A40" s="3" t="s">
        <v>6</v>
      </c>
      <c r="B40" s="3" t="s">
        <v>7</v>
      </c>
      <c r="C40" s="3" t="s">
        <v>8</v>
      </c>
      <c r="D40" s="3" t="s">
        <v>9</v>
      </c>
      <c r="E40" s="3" t="s">
        <v>10</v>
      </c>
      <c r="F40" s="4" t="s">
        <v>14</v>
      </c>
      <c r="G40" s="5" t="s">
        <v>287</v>
      </c>
      <c r="H40" s="5" t="s">
        <v>288</v>
      </c>
      <c r="I40" s="6" t="s">
        <v>13</v>
      </c>
      <c r="J40" s="4" t="s">
        <v>14</v>
      </c>
      <c r="K40" s="5" t="s">
        <v>287</v>
      </c>
      <c r="L40" s="5" t="s">
        <v>288</v>
      </c>
      <c r="M40" s="6" t="s">
        <v>13</v>
      </c>
      <c r="N40" s="4" t="s">
        <v>14</v>
      </c>
      <c r="O40" s="5" t="s">
        <v>287</v>
      </c>
      <c r="P40" s="5" t="s">
        <v>288</v>
      </c>
      <c r="Q40" s="6" t="s">
        <v>13</v>
      </c>
      <c r="R40" s="4" t="s">
        <v>14</v>
      </c>
      <c r="S40" s="5" t="s">
        <v>287</v>
      </c>
      <c r="T40" s="5" t="s">
        <v>288</v>
      </c>
      <c r="U40" s="6" t="s">
        <v>13</v>
      </c>
      <c r="V40" s="4" t="s">
        <v>14</v>
      </c>
      <c r="W40" s="5" t="s">
        <v>287</v>
      </c>
      <c r="X40" s="5" t="s">
        <v>288</v>
      </c>
      <c r="Y40" s="6" t="s">
        <v>13</v>
      </c>
      <c r="Z40" s="7"/>
      <c r="AA40" s="8" t="s">
        <v>13</v>
      </c>
    </row>
    <row r="41" spans="1:27" s="14" customFormat="1" ht="11.5" x14ac:dyDescent="0.25">
      <c r="A41" s="7">
        <v>1</v>
      </c>
      <c r="B41" s="9">
        <v>228</v>
      </c>
      <c r="C41" s="7" t="s">
        <v>310</v>
      </c>
      <c r="D41" s="7" t="s">
        <v>28</v>
      </c>
      <c r="E41" s="7" t="s">
        <v>90</v>
      </c>
      <c r="F41" s="10"/>
      <c r="G41" s="11"/>
      <c r="H41" s="11"/>
      <c r="I41" s="25"/>
      <c r="J41" s="10"/>
      <c r="K41" s="11"/>
      <c r="L41" s="11"/>
      <c r="M41" s="25"/>
      <c r="N41" s="10"/>
      <c r="O41" s="11"/>
      <c r="P41" s="11"/>
      <c r="Q41" s="25"/>
      <c r="R41" s="10">
        <v>4</v>
      </c>
      <c r="S41" s="11">
        <v>18</v>
      </c>
      <c r="T41" s="11">
        <v>24</v>
      </c>
      <c r="U41" s="25">
        <f>SUM(R41,S41,IF(OR(T41="NS",T41="DQ",T41=""),0,IF(OR(T41="RT",T41="NC",T41="B/O"),3,T41+3)))</f>
        <v>49</v>
      </c>
      <c r="V41" s="10"/>
      <c r="W41" s="11"/>
      <c r="X41" s="11"/>
      <c r="Y41" s="25"/>
      <c r="Z41" s="7"/>
      <c r="AA41" s="2">
        <f t="shared" ref="AA41:AA47" si="5">SUM(I41,M41,Q41,U41,Y41)</f>
        <v>49</v>
      </c>
    </row>
    <row r="42" spans="1:27" s="14" customFormat="1" ht="11.5" x14ac:dyDescent="0.25">
      <c r="A42" s="7">
        <v>2</v>
      </c>
      <c r="B42" s="7">
        <v>21</v>
      </c>
      <c r="C42" s="7" t="s">
        <v>325</v>
      </c>
      <c r="D42" s="7" t="s">
        <v>326</v>
      </c>
      <c r="E42" s="7" t="s">
        <v>327</v>
      </c>
      <c r="F42" s="10"/>
      <c r="G42" s="11"/>
      <c r="H42" s="11"/>
      <c r="I42" s="25"/>
      <c r="J42" s="10"/>
      <c r="K42" s="11"/>
      <c r="L42" s="11"/>
      <c r="M42" s="25"/>
      <c r="N42" s="10"/>
      <c r="O42" s="11"/>
      <c r="P42" s="11"/>
      <c r="Q42" s="25"/>
      <c r="R42" s="10"/>
      <c r="S42" s="11">
        <v>18</v>
      </c>
      <c r="T42" s="11">
        <v>19</v>
      </c>
      <c r="U42" s="25">
        <f>SUM(R42,S42,IF(OR(T42="NS",T42="DQ",T42=""),0,IF(OR(T42="RT",T42="NC",T42="B/O"),3,T42+3)))</f>
        <v>40</v>
      </c>
      <c r="V42" s="10"/>
      <c r="W42" s="11"/>
      <c r="X42" s="11"/>
      <c r="Y42" s="25"/>
      <c r="Z42" s="7"/>
      <c r="AA42" s="2">
        <f t="shared" si="5"/>
        <v>40</v>
      </c>
    </row>
    <row r="43" spans="1:27" s="14" customFormat="1" ht="11.5" x14ac:dyDescent="0.25">
      <c r="A43" s="7">
        <v>3</v>
      </c>
      <c r="B43" s="15">
        <v>47</v>
      </c>
      <c r="C43" s="7" t="s">
        <v>315</v>
      </c>
      <c r="D43" s="7" t="s">
        <v>316</v>
      </c>
      <c r="E43" s="7" t="s">
        <v>317</v>
      </c>
      <c r="F43" s="10"/>
      <c r="G43" s="11"/>
      <c r="H43" s="11"/>
      <c r="I43" s="25"/>
      <c r="J43" s="10"/>
      <c r="K43" s="11"/>
      <c r="L43" s="11"/>
      <c r="M43" s="25"/>
      <c r="N43" s="10"/>
      <c r="O43" s="11"/>
      <c r="P43" s="11"/>
      <c r="Q43" s="25"/>
      <c r="R43" s="10">
        <v>3</v>
      </c>
      <c r="S43" s="11">
        <v>12</v>
      </c>
      <c r="T43" s="11">
        <v>15</v>
      </c>
      <c r="U43" s="25">
        <f>SUM(R43,S43,IF(OR(T43="NS",T43="DQ",T43=""),0,IF(OR(T43="RT",T43="NC",T43="B/O"),3,T43+3)))</f>
        <v>33</v>
      </c>
      <c r="V43" s="10"/>
      <c r="W43" s="11"/>
      <c r="X43" s="11"/>
      <c r="Y43" s="25"/>
      <c r="Z43" s="7"/>
      <c r="AA43" s="2">
        <f t="shared" si="5"/>
        <v>33</v>
      </c>
    </row>
    <row r="44" spans="1:27" s="14" customFormat="1" ht="11.5" x14ac:dyDescent="0.25">
      <c r="A44" s="7">
        <v>4</v>
      </c>
      <c r="B44" s="9">
        <v>11</v>
      </c>
      <c r="C44" s="7" t="s">
        <v>309</v>
      </c>
      <c r="D44" s="7" t="s">
        <v>53</v>
      </c>
      <c r="E44" s="7" t="s">
        <v>54</v>
      </c>
      <c r="F44" s="10"/>
      <c r="G44" s="11"/>
      <c r="H44" s="11"/>
      <c r="I44" s="25"/>
      <c r="J44" s="10"/>
      <c r="K44" s="11"/>
      <c r="L44" s="11"/>
      <c r="M44" s="25"/>
      <c r="N44" s="10"/>
      <c r="O44" s="11"/>
      <c r="P44" s="11"/>
      <c r="Q44" s="25"/>
      <c r="R44" s="10">
        <v>6</v>
      </c>
      <c r="S44" s="11"/>
      <c r="T44" s="11"/>
      <c r="U44" s="25">
        <f>SUM(R44,S44,IF(OR(T44="NS",T44="DQ",T44=""),0,IF(OR(T44="RT",T44="NC",T44="B/O"),3,T44+3)))</f>
        <v>6</v>
      </c>
      <c r="V44" s="10">
        <v>3</v>
      </c>
      <c r="W44" s="11">
        <v>6</v>
      </c>
      <c r="X44" s="11">
        <v>3</v>
      </c>
      <c r="Y44" s="25">
        <f>SUM(V44,W44,IF(OR(X44="NS",X44="DQ",X44=""),0,IF(OR(X44="RT",X44="NC",X44="B/O"),3,X44+3)))</f>
        <v>15</v>
      </c>
      <c r="Z44" s="7"/>
      <c r="AA44" s="2">
        <f t="shared" si="5"/>
        <v>21</v>
      </c>
    </row>
    <row r="45" spans="1:27" s="14" customFormat="1" ht="11.5" x14ac:dyDescent="0.25">
      <c r="A45" s="7">
        <v>5</v>
      </c>
      <c r="B45" s="9">
        <v>11</v>
      </c>
      <c r="C45" s="7" t="s">
        <v>374</v>
      </c>
      <c r="D45" s="7" t="s">
        <v>1</v>
      </c>
      <c r="E45" s="7" t="s">
        <v>54</v>
      </c>
      <c r="F45" s="10"/>
      <c r="G45" s="11"/>
      <c r="H45" s="11"/>
      <c r="I45" s="25"/>
      <c r="J45" s="10"/>
      <c r="K45" s="11"/>
      <c r="L45" s="11"/>
      <c r="M45" s="25"/>
      <c r="N45" s="10"/>
      <c r="O45" s="11"/>
      <c r="P45" s="11"/>
      <c r="Q45" s="25"/>
      <c r="R45" s="10"/>
      <c r="S45" s="11"/>
      <c r="T45" s="11"/>
      <c r="U45" s="25"/>
      <c r="V45" s="10">
        <v>3</v>
      </c>
      <c r="W45" s="11">
        <v>6</v>
      </c>
      <c r="X45" s="11">
        <v>3</v>
      </c>
      <c r="Y45" s="25">
        <f>SUM(V45,W45,IF(OR(X45="NS",X45="DQ",X45=""),0,IF(OR(X45="RT",X45="NC",X45="B/O"),3,X45+3)))</f>
        <v>15</v>
      </c>
      <c r="Z45" s="7"/>
      <c r="AA45" s="2">
        <f t="shared" si="5"/>
        <v>15</v>
      </c>
    </row>
    <row r="46" spans="1:27" s="14" customFormat="1" ht="11.5" x14ac:dyDescent="0.25">
      <c r="A46" s="7">
        <v>6</v>
      </c>
      <c r="B46" s="7">
        <v>9</v>
      </c>
      <c r="C46" s="7" t="s">
        <v>328</v>
      </c>
      <c r="D46" s="7" t="s">
        <v>329</v>
      </c>
      <c r="E46" s="7" t="s">
        <v>70</v>
      </c>
      <c r="F46" s="10"/>
      <c r="G46" s="11"/>
      <c r="H46" s="11"/>
      <c r="I46" s="25"/>
      <c r="J46" s="10"/>
      <c r="K46" s="11"/>
      <c r="L46" s="11"/>
      <c r="M46" s="25"/>
      <c r="N46" s="10"/>
      <c r="O46" s="11"/>
      <c r="P46" s="11"/>
      <c r="Q46" s="25"/>
      <c r="R46" s="10"/>
      <c r="S46" s="11">
        <v>0</v>
      </c>
      <c r="T46" s="11" t="s">
        <v>23</v>
      </c>
      <c r="U46" s="25">
        <f>SUM(R46,S46,IF(OR(T46="NS",T46="DQ",T46=""),0,IF(OR(T46="RT",T46="NC",T46="B/O"),3,T46+3)))</f>
        <v>3</v>
      </c>
      <c r="V46" s="10"/>
      <c r="W46" s="11"/>
      <c r="X46" s="11"/>
      <c r="Y46" s="25"/>
      <c r="Z46" s="7"/>
      <c r="AA46" s="2">
        <f t="shared" si="5"/>
        <v>3</v>
      </c>
    </row>
    <row r="47" spans="1:27" s="14" customFormat="1" ht="11.5" x14ac:dyDescent="0.25">
      <c r="A47" s="7">
        <v>7</v>
      </c>
      <c r="B47" s="9" t="s">
        <v>318</v>
      </c>
      <c r="C47" s="7" t="s">
        <v>319</v>
      </c>
      <c r="D47" s="7" t="s">
        <v>320</v>
      </c>
      <c r="E47" s="7" t="s">
        <v>97</v>
      </c>
      <c r="F47" s="10"/>
      <c r="G47" s="11"/>
      <c r="H47" s="11"/>
      <c r="I47" s="27"/>
      <c r="J47" s="10"/>
      <c r="K47" s="11"/>
      <c r="L47" s="11"/>
      <c r="M47" s="27"/>
      <c r="N47" s="10"/>
      <c r="O47" s="11"/>
      <c r="P47" s="11"/>
      <c r="Q47" s="27"/>
      <c r="R47" s="10">
        <v>3</v>
      </c>
      <c r="S47" s="11"/>
      <c r="T47" s="11" t="s">
        <v>21</v>
      </c>
      <c r="U47" s="27">
        <f>SUM(R47,S47,IF(OR(T47="NS",T47="DQ",T47=""),0,IF(OR(T47="RT",T47="NC",T47="B/O"),3,T47+3)))</f>
        <v>3</v>
      </c>
      <c r="V47" s="10"/>
      <c r="W47" s="11"/>
      <c r="X47" s="11"/>
      <c r="Y47" s="27"/>
      <c r="Z47" s="7"/>
      <c r="AA47" s="2">
        <f t="shared" si="5"/>
        <v>3</v>
      </c>
    </row>
    <row r="48" spans="1:27" s="14" customFormat="1" ht="11.5" x14ac:dyDescent="0.25">
      <c r="A48" s="39" t="s">
        <v>72</v>
      </c>
      <c r="B48" s="39"/>
      <c r="C48" s="39"/>
      <c r="D48" s="39"/>
      <c r="E48" s="39"/>
      <c r="F48" s="11"/>
      <c r="G48" s="11"/>
      <c r="H48" s="11"/>
      <c r="I48" s="25"/>
      <c r="J48" s="11"/>
      <c r="K48" s="11"/>
      <c r="L48" s="11"/>
      <c r="M48" s="25"/>
      <c r="N48" s="11"/>
      <c r="O48" s="11"/>
      <c r="P48" s="11"/>
      <c r="Q48" s="25"/>
      <c r="R48" s="11"/>
      <c r="S48" s="11"/>
      <c r="T48" s="11"/>
      <c r="U48" s="25"/>
      <c r="V48" s="11"/>
      <c r="W48" s="11"/>
      <c r="X48" s="11"/>
      <c r="Y48" s="25"/>
      <c r="Z48" s="7"/>
      <c r="AA48" s="28"/>
    </row>
    <row r="49" spans="1:27" s="14" customFormat="1" ht="11.5" x14ac:dyDescent="0.25">
      <c r="A49" s="7"/>
      <c r="B49" s="7">
        <v>147</v>
      </c>
      <c r="C49" s="7" t="s">
        <v>311</v>
      </c>
      <c r="D49" s="7" t="s">
        <v>313</v>
      </c>
      <c r="E49" s="7" t="s">
        <v>314</v>
      </c>
      <c r="F49" s="11"/>
      <c r="G49" s="11"/>
      <c r="H49" s="11"/>
      <c r="I49" s="28"/>
      <c r="J49" s="11"/>
      <c r="K49" s="11"/>
      <c r="L49" s="11"/>
      <c r="M49" s="28"/>
      <c r="N49" s="11"/>
      <c r="O49" s="11"/>
      <c r="P49" s="11"/>
      <c r="Q49" s="28"/>
      <c r="R49" s="11" t="s">
        <v>138</v>
      </c>
      <c r="S49" s="11" t="s">
        <v>138</v>
      </c>
      <c r="T49" s="11" t="s">
        <v>23</v>
      </c>
      <c r="U49" s="28"/>
      <c r="V49" s="11"/>
      <c r="W49" s="11"/>
      <c r="X49" s="11"/>
      <c r="Y49" s="28"/>
      <c r="Z49" s="11"/>
      <c r="AA49" s="28"/>
    </row>
    <row r="50" spans="1:27" s="14" customFormat="1" ht="11.5" x14ac:dyDescent="0.25">
      <c r="A50" s="7"/>
      <c r="B50" s="7">
        <v>511</v>
      </c>
      <c r="C50" s="7" t="s">
        <v>350</v>
      </c>
      <c r="D50" s="7" t="s">
        <v>74</v>
      </c>
      <c r="E50" s="7" t="s">
        <v>352</v>
      </c>
      <c r="F50" s="11"/>
      <c r="G50" s="11"/>
      <c r="H50" s="11"/>
      <c r="I50" s="28"/>
      <c r="J50" s="11"/>
      <c r="K50" s="11"/>
      <c r="L50" s="11"/>
      <c r="M50" s="28"/>
      <c r="N50" s="11"/>
      <c r="O50" s="11"/>
      <c r="P50" s="11"/>
      <c r="Q50" s="28"/>
      <c r="R50" s="11"/>
      <c r="S50" s="11"/>
      <c r="T50" s="11"/>
      <c r="U50" s="28"/>
      <c r="V50" s="11" t="s">
        <v>138</v>
      </c>
      <c r="W50" s="11" t="s">
        <v>138</v>
      </c>
      <c r="X50" s="11" t="s">
        <v>138</v>
      </c>
      <c r="Y50" s="28"/>
      <c r="Z50" s="11"/>
      <c r="AA50" s="28"/>
    </row>
    <row r="51" spans="1:27" s="14" customFormat="1" ht="11.5" x14ac:dyDescent="0.25">
      <c r="A51" s="7"/>
      <c r="B51" s="7">
        <v>431</v>
      </c>
      <c r="C51" s="7" t="s">
        <v>367</v>
      </c>
      <c r="D51" s="7" t="s">
        <v>49</v>
      </c>
      <c r="E51" s="7" t="s">
        <v>70</v>
      </c>
      <c r="F51" s="11"/>
      <c r="G51" s="11"/>
      <c r="H51" s="11"/>
      <c r="I51" s="28"/>
      <c r="J51" s="11"/>
      <c r="K51" s="11"/>
      <c r="L51" s="11"/>
      <c r="M51" s="28"/>
      <c r="N51" s="11"/>
      <c r="O51" s="11"/>
      <c r="P51" s="11"/>
      <c r="Q51" s="28"/>
      <c r="R51" s="11"/>
      <c r="S51" s="11"/>
      <c r="T51" s="11"/>
      <c r="U51" s="28"/>
      <c r="V51" s="11" t="s">
        <v>138</v>
      </c>
      <c r="W51" s="11" t="s">
        <v>138</v>
      </c>
      <c r="X51" s="11" t="s">
        <v>138</v>
      </c>
      <c r="Y51" s="28"/>
      <c r="Z51" s="11"/>
      <c r="AA51" s="28"/>
    </row>
    <row r="53" spans="1:27" s="14" customFormat="1" ht="11.5" x14ac:dyDescent="0.25">
      <c r="A53" s="37" t="s">
        <v>286</v>
      </c>
      <c r="B53" s="37"/>
      <c r="C53" s="37"/>
      <c r="D53" s="37"/>
      <c r="E53" s="36"/>
      <c r="F53" s="34" t="s">
        <v>1</v>
      </c>
      <c r="G53" s="35"/>
      <c r="H53" s="35"/>
      <c r="I53" s="36"/>
      <c r="J53" s="34" t="s">
        <v>137</v>
      </c>
      <c r="K53" s="35"/>
      <c r="L53" s="35"/>
      <c r="M53" s="36"/>
      <c r="N53" s="34" t="s">
        <v>2</v>
      </c>
      <c r="O53" s="35"/>
      <c r="P53" s="35"/>
      <c r="Q53" s="36"/>
      <c r="R53" s="34" t="s">
        <v>1</v>
      </c>
      <c r="S53" s="35"/>
      <c r="T53" s="35"/>
      <c r="U53" s="36"/>
      <c r="V53" s="34" t="s">
        <v>33</v>
      </c>
      <c r="W53" s="35"/>
      <c r="X53" s="35"/>
      <c r="Y53" s="36"/>
      <c r="Z53" s="25" t="s">
        <v>5</v>
      </c>
      <c r="AA53" s="2"/>
    </row>
    <row r="54" spans="1:27" s="14" customFormat="1" ht="11.5" x14ac:dyDescent="0.25">
      <c r="A54" s="3" t="s">
        <v>6</v>
      </c>
      <c r="B54" s="3" t="s">
        <v>7</v>
      </c>
      <c r="C54" s="3" t="s">
        <v>8</v>
      </c>
      <c r="D54" s="3" t="s">
        <v>9</v>
      </c>
      <c r="E54" s="3" t="s">
        <v>10</v>
      </c>
      <c r="F54" s="4" t="s">
        <v>14</v>
      </c>
      <c r="G54" s="5" t="s">
        <v>287</v>
      </c>
      <c r="H54" s="5" t="s">
        <v>288</v>
      </c>
      <c r="I54" s="6" t="s">
        <v>13</v>
      </c>
      <c r="J54" s="4" t="s">
        <v>14</v>
      </c>
      <c r="K54" s="5" t="s">
        <v>287</v>
      </c>
      <c r="L54" s="5" t="s">
        <v>288</v>
      </c>
      <c r="M54" s="6" t="s">
        <v>13</v>
      </c>
      <c r="N54" s="4" t="s">
        <v>14</v>
      </c>
      <c r="O54" s="5" t="s">
        <v>287</v>
      </c>
      <c r="P54" s="5" t="s">
        <v>288</v>
      </c>
      <c r="Q54" s="6" t="s">
        <v>13</v>
      </c>
      <c r="R54" s="4" t="s">
        <v>14</v>
      </c>
      <c r="S54" s="5" t="s">
        <v>287</v>
      </c>
      <c r="T54" s="5" t="s">
        <v>288</v>
      </c>
      <c r="U54" s="6" t="s">
        <v>13</v>
      </c>
      <c r="V54" s="4" t="s">
        <v>14</v>
      </c>
      <c r="W54" s="5" t="s">
        <v>287</v>
      </c>
      <c r="X54" s="5" t="s">
        <v>288</v>
      </c>
      <c r="Y54" s="6" t="s">
        <v>13</v>
      </c>
      <c r="Z54" s="7"/>
      <c r="AA54" s="8" t="s">
        <v>13</v>
      </c>
    </row>
    <row r="55" spans="1:27" s="14" customFormat="1" ht="11.5" x14ac:dyDescent="0.25">
      <c r="A55" s="7">
        <v>1</v>
      </c>
      <c r="B55" s="9">
        <v>181</v>
      </c>
      <c r="C55" s="7" t="s">
        <v>321</v>
      </c>
      <c r="D55" s="7" t="s">
        <v>322</v>
      </c>
      <c r="E55" s="7" t="s">
        <v>90</v>
      </c>
      <c r="F55" s="10"/>
      <c r="G55" s="11"/>
      <c r="H55" s="11"/>
      <c r="I55" s="25"/>
      <c r="J55" s="10"/>
      <c r="K55" s="11"/>
      <c r="L55" s="11"/>
      <c r="M55" s="25"/>
      <c r="N55" s="10"/>
      <c r="O55" s="11"/>
      <c r="P55" s="11"/>
      <c r="Q55" s="25"/>
      <c r="R55" s="10">
        <v>4</v>
      </c>
      <c r="S55" s="11">
        <v>18</v>
      </c>
      <c r="T55" s="11">
        <v>3</v>
      </c>
      <c r="U55" s="25">
        <f t="shared" ref="U55" si="6">SUM(R55,S55,IF(OR(T55="NS",T55="DQ",T55=""),0,IF(OR(T55="RT",T55="NC",T55="B/O"),3,T55+3)))</f>
        <v>28</v>
      </c>
      <c r="V55" s="10"/>
      <c r="W55" s="11"/>
      <c r="X55" s="11"/>
      <c r="Y55" s="25">
        <f>SUM(V55,W55,IF(OR(X55="NS",X55="DQ",X55=""),0,IF(OR(X55="RT",X55="NC",X55="B/O"),3,X55+3)))</f>
        <v>0</v>
      </c>
      <c r="Z55" s="7"/>
      <c r="AA55" s="2">
        <f>SUM(I55,M55,Q55,U55,Y55)</f>
        <v>28</v>
      </c>
    </row>
    <row r="56" spans="1:27" s="14" customFormat="1" ht="11.5" x14ac:dyDescent="0.25">
      <c r="A56" s="39" t="s">
        <v>72</v>
      </c>
      <c r="B56" s="39"/>
      <c r="C56" s="39"/>
      <c r="D56" s="39"/>
      <c r="E56" s="39"/>
      <c r="F56" s="11"/>
      <c r="G56" s="11"/>
      <c r="H56" s="11"/>
      <c r="I56" s="27"/>
      <c r="J56" s="11"/>
      <c r="K56" s="11"/>
      <c r="L56" s="11"/>
      <c r="M56" s="27"/>
      <c r="N56" s="11"/>
      <c r="O56" s="11"/>
      <c r="P56" s="11"/>
      <c r="Q56" s="27"/>
      <c r="R56" s="11"/>
      <c r="S56" s="11"/>
      <c r="T56" s="11"/>
      <c r="U56" s="27"/>
      <c r="V56" s="11"/>
      <c r="W56" s="11"/>
      <c r="X56" s="11"/>
      <c r="Y56" s="27"/>
      <c r="Z56" s="7"/>
      <c r="AA56" s="28"/>
    </row>
    <row r="57" spans="1:27" s="14" customFormat="1" ht="11.5" x14ac:dyDescent="0.25">
      <c r="A57" s="7"/>
      <c r="B57" s="7">
        <v>950</v>
      </c>
      <c r="C57" s="7" t="s">
        <v>375</v>
      </c>
      <c r="D57" s="7" t="s">
        <v>376</v>
      </c>
      <c r="E57" s="7" t="s">
        <v>366</v>
      </c>
      <c r="F57" s="11"/>
      <c r="G57" s="11"/>
      <c r="H57" s="11"/>
      <c r="I57" s="28"/>
      <c r="J57" s="11"/>
      <c r="K57" s="11"/>
      <c r="L57" s="11"/>
      <c r="M57" s="28"/>
      <c r="N57" s="11"/>
      <c r="O57" s="11"/>
      <c r="P57" s="11"/>
      <c r="Q57" s="28"/>
      <c r="R57" s="11"/>
      <c r="S57" s="11"/>
      <c r="T57" s="11"/>
      <c r="U57" s="28"/>
      <c r="V57" s="11"/>
      <c r="W57" s="11" t="s">
        <v>138</v>
      </c>
      <c r="X57" s="11" t="s">
        <v>138</v>
      </c>
      <c r="Y57" s="28"/>
      <c r="Z57" s="11"/>
      <c r="AA57" s="28"/>
    </row>
    <row r="58" spans="1:27" s="14" customFormat="1" ht="11.5" x14ac:dyDescent="0.25">
      <c r="A58" s="7"/>
      <c r="B58" s="7">
        <v>531</v>
      </c>
      <c r="C58" s="7" t="s">
        <v>377</v>
      </c>
      <c r="D58" s="7" t="s">
        <v>365</v>
      </c>
      <c r="E58" s="7" t="s">
        <v>352</v>
      </c>
      <c r="F58" s="11"/>
      <c r="G58" s="11"/>
      <c r="H58" s="11"/>
      <c r="I58" s="28"/>
      <c r="J58" s="11"/>
      <c r="K58" s="11"/>
      <c r="L58" s="11"/>
      <c r="M58" s="28"/>
      <c r="N58" s="11"/>
      <c r="O58" s="11"/>
      <c r="P58" s="11"/>
      <c r="Q58" s="28"/>
      <c r="R58" s="11"/>
      <c r="S58" s="11"/>
      <c r="T58" s="11"/>
      <c r="U58" s="28"/>
      <c r="V58" s="11"/>
      <c r="W58" s="11" t="s">
        <v>138</v>
      </c>
      <c r="X58" s="11" t="s">
        <v>138</v>
      </c>
      <c r="Y58" s="28"/>
      <c r="Z58" s="11"/>
      <c r="AA58" s="28"/>
    </row>
  </sheetData>
  <sortState ref="B39:AA45">
    <sortCondition descending="1" ref="AA39"/>
  </sortState>
  <mergeCells count="46">
    <mergeCell ref="A56:E56"/>
    <mergeCell ref="V39:Y39"/>
    <mergeCell ref="A53:E53"/>
    <mergeCell ref="F53:I53"/>
    <mergeCell ref="J53:M53"/>
    <mergeCell ref="N53:Q53"/>
    <mergeCell ref="R53:U53"/>
    <mergeCell ref="V53:Y53"/>
    <mergeCell ref="A48:E48"/>
    <mergeCell ref="A39:E39"/>
    <mergeCell ref="F39:I39"/>
    <mergeCell ref="J39:M39"/>
    <mergeCell ref="V11:Y11"/>
    <mergeCell ref="V33:Y33"/>
    <mergeCell ref="R11:U11"/>
    <mergeCell ref="V1:Y1"/>
    <mergeCell ref="A5:E5"/>
    <mergeCell ref="F5:I5"/>
    <mergeCell ref="J5:M5"/>
    <mergeCell ref="N5:Q5"/>
    <mergeCell ref="R5:U5"/>
    <mergeCell ref="V5:Y5"/>
    <mergeCell ref="A1:E1"/>
    <mergeCell ref="F1:I1"/>
    <mergeCell ref="J1:M1"/>
    <mergeCell ref="N1:Q1"/>
    <mergeCell ref="R1:U1"/>
    <mergeCell ref="V26:Y26"/>
    <mergeCell ref="R33:U33"/>
    <mergeCell ref="N26:Q26"/>
    <mergeCell ref="R26:U26"/>
    <mergeCell ref="N39:Q39"/>
    <mergeCell ref="R39:U39"/>
    <mergeCell ref="N11:Q11"/>
    <mergeCell ref="A33:E33"/>
    <mergeCell ref="F33:I33"/>
    <mergeCell ref="J33:M33"/>
    <mergeCell ref="N33:Q33"/>
    <mergeCell ref="A29:E29"/>
    <mergeCell ref="F26:I26"/>
    <mergeCell ref="J26:M26"/>
    <mergeCell ref="A26:E26"/>
    <mergeCell ref="A19:E19"/>
    <mergeCell ref="A11:E11"/>
    <mergeCell ref="F11:I11"/>
    <mergeCell ref="J11:M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1"/>
  <sheetViews>
    <sheetView workbookViewId="0">
      <selection activeCell="H9" sqref="H9"/>
    </sheetView>
  </sheetViews>
  <sheetFormatPr defaultColWidth="9.1796875" defaultRowHeight="11.5" x14ac:dyDescent="0.25"/>
  <cols>
    <col min="1" max="1" width="3.6328125" style="14" bestFit="1" customWidth="1"/>
    <col min="2" max="2" width="3.54296875" style="14" bestFit="1" customWidth="1"/>
    <col min="3" max="3" width="11.7265625" style="14" bestFit="1" customWidth="1"/>
    <col min="4" max="4" width="8.26953125" style="14" bestFit="1" customWidth="1"/>
    <col min="5" max="5" width="18.08984375" style="14" bestFit="1" customWidth="1"/>
    <col min="6" max="7" width="3.08984375" style="14" bestFit="1" customWidth="1"/>
    <col min="8" max="8" width="4.54296875" style="14" bestFit="1" customWidth="1"/>
    <col min="9" max="9" width="2.08984375" style="14" bestFit="1" customWidth="1"/>
    <col min="10" max="10" width="2.90625" style="14" bestFit="1" customWidth="1"/>
    <col min="11" max="12" width="3.08984375" style="14" bestFit="1" customWidth="1"/>
    <col min="13" max="13" width="4.54296875" style="14" bestFit="1" customWidth="1"/>
    <col min="14" max="14" width="2.08984375" style="14" bestFit="1" customWidth="1"/>
    <col min="15" max="17" width="2.90625" style="14" bestFit="1" customWidth="1"/>
    <col min="18" max="18" width="4.54296875" style="14" bestFit="1" customWidth="1"/>
    <col min="19" max="19" width="2.08984375" style="14" bestFit="1" customWidth="1"/>
    <col min="20" max="22" width="2.90625" style="14" bestFit="1" customWidth="1"/>
    <col min="23" max="23" width="4.54296875" style="14" bestFit="1" customWidth="1"/>
    <col min="24" max="24" width="2.08984375" style="14" bestFit="1" customWidth="1"/>
    <col min="25" max="27" width="2.90625" style="14" bestFit="1" customWidth="1"/>
    <col min="28" max="28" width="4.54296875" style="14" bestFit="1" customWidth="1"/>
    <col min="29" max="29" width="2.08984375" style="14" bestFit="1" customWidth="1"/>
    <col min="30" max="32" width="2.90625" style="14" bestFit="1" customWidth="1"/>
    <col min="33" max="33" width="4.54296875" style="14" bestFit="1" customWidth="1"/>
    <col min="34" max="34" width="1.26953125" style="14" bestFit="1" customWidth="1"/>
    <col min="35" max="35" width="4.54296875" style="14" bestFit="1" customWidth="1"/>
    <col min="36" max="37" width="3.26953125" style="14" bestFit="1" customWidth="1"/>
    <col min="38" max="38" width="4.81640625" style="14" bestFit="1" customWidth="1"/>
    <col min="39" max="40" width="2.26953125" style="14" bestFit="1" customWidth="1"/>
    <col min="41" max="41" width="4.81640625" style="14" bestFit="1" customWidth="1"/>
    <col min="42" max="42" width="1.453125" style="14" bestFit="1" customWidth="1"/>
    <col min="43" max="43" width="4.81640625" style="14" bestFit="1" customWidth="1"/>
    <col min="44" max="16384" width="9.1796875" style="14"/>
  </cols>
  <sheetData>
    <row r="1" spans="1:35" x14ac:dyDescent="0.25">
      <c r="A1" s="37" t="s">
        <v>112</v>
      </c>
      <c r="B1" s="37"/>
      <c r="C1" s="37"/>
      <c r="D1" s="37"/>
      <c r="E1" s="37"/>
      <c r="F1" s="34" t="s">
        <v>4</v>
      </c>
      <c r="G1" s="35"/>
      <c r="H1" s="36"/>
      <c r="I1" s="34" t="s">
        <v>1</v>
      </c>
      <c r="J1" s="35"/>
      <c r="K1" s="35"/>
      <c r="L1" s="35"/>
      <c r="M1" s="36"/>
      <c r="N1" s="34" t="s">
        <v>137</v>
      </c>
      <c r="O1" s="35"/>
      <c r="P1" s="35"/>
      <c r="Q1" s="35"/>
      <c r="R1" s="36"/>
      <c r="S1" s="34" t="s">
        <v>2</v>
      </c>
      <c r="T1" s="35"/>
      <c r="U1" s="35"/>
      <c r="V1" s="35"/>
      <c r="W1" s="36"/>
      <c r="X1" s="34" t="s">
        <v>1</v>
      </c>
      <c r="Y1" s="35"/>
      <c r="Z1" s="35"/>
      <c r="AA1" s="35"/>
      <c r="AB1" s="36"/>
      <c r="AC1" s="34" t="s">
        <v>33</v>
      </c>
      <c r="AD1" s="35"/>
      <c r="AE1" s="35"/>
      <c r="AF1" s="35"/>
      <c r="AG1" s="36"/>
      <c r="AH1" s="1" t="s">
        <v>5</v>
      </c>
      <c r="AI1" s="2"/>
    </row>
    <row r="2" spans="1:35" x14ac:dyDescent="0.2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11</v>
      </c>
      <c r="G2" s="5" t="s">
        <v>12</v>
      </c>
      <c r="H2" s="6" t="s">
        <v>13</v>
      </c>
      <c r="I2" s="4" t="s">
        <v>14</v>
      </c>
      <c r="J2" s="5" t="s">
        <v>15</v>
      </c>
      <c r="K2" s="5" t="s">
        <v>11</v>
      </c>
      <c r="L2" s="5" t="s">
        <v>12</v>
      </c>
      <c r="M2" s="6" t="s">
        <v>13</v>
      </c>
      <c r="N2" s="4" t="s">
        <v>14</v>
      </c>
      <c r="O2" s="5" t="s">
        <v>15</v>
      </c>
      <c r="P2" s="5" t="s">
        <v>11</v>
      </c>
      <c r="Q2" s="5" t="s">
        <v>12</v>
      </c>
      <c r="R2" s="6" t="s">
        <v>13</v>
      </c>
      <c r="S2" s="4" t="s">
        <v>14</v>
      </c>
      <c r="T2" s="5" t="s">
        <v>15</v>
      </c>
      <c r="U2" s="5" t="s">
        <v>11</v>
      </c>
      <c r="V2" s="5" t="s">
        <v>12</v>
      </c>
      <c r="W2" s="6" t="s">
        <v>13</v>
      </c>
      <c r="X2" s="4" t="s">
        <v>14</v>
      </c>
      <c r="Y2" s="5" t="s">
        <v>15</v>
      </c>
      <c r="Z2" s="5" t="s">
        <v>11</v>
      </c>
      <c r="AA2" s="5" t="s">
        <v>12</v>
      </c>
      <c r="AB2" s="6" t="s">
        <v>13</v>
      </c>
      <c r="AC2" s="4" t="s">
        <v>14</v>
      </c>
      <c r="AD2" s="5" t="s">
        <v>15</v>
      </c>
      <c r="AE2" s="5" t="s">
        <v>11</v>
      </c>
      <c r="AF2" s="5" t="s">
        <v>12</v>
      </c>
      <c r="AG2" s="6" t="s">
        <v>13</v>
      </c>
      <c r="AH2" s="7"/>
      <c r="AI2" s="8" t="s">
        <v>13</v>
      </c>
    </row>
    <row r="3" spans="1:35" x14ac:dyDescent="0.25">
      <c r="A3" s="7">
        <v>1</v>
      </c>
      <c r="B3" s="7">
        <v>24</v>
      </c>
      <c r="C3" s="7" t="s">
        <v>221</v>
      </c>
      <c r="D3" s="7" t="s">
        <v>53</v>
      </c>
      <c r="E3" s="7" t="s">
        <v>222</v>
      </c>
      <c r="F3" s="10"/>
      <c r="G3" s="11"/>
      <c r="H3" s="12"/>
      <c r="I3" s="10"/>
      <c r="J3" s="11"/>
      <c r="K3" s="11"/>
      <c r="L3" s="11"/>
      <c r="M3" s="1"/>
      <c r="N3" s="10">
        <v>4</v>
      </c>
      <c r="O3" s="11">
        <v>3</v>
      </c>
      <c r="P3" s="11">
        <v>3</v>
      </c>
      <c r="Q3" s="11">
        <v>3</v>
      </c>
      <c r="R3" s="1">
        <f>SUM(N3,IF(OR(O3="NS",O3="DQ",O3=""),0,IF(OR(O3="RT",O3="NC",O3="B/O"),3,O3+3)),IF(OR(P3="NS",P3="DQ",P3=""),0,IF(OR(P3="RT",P3="NC",P3="B/O"),3,P3+3)),IF(OR(Q3="NS",Q3="DQ",Q3=""),0,IF(OR(Q3="RT",Q3="NC",Q3="B/O"),3,Q3+3)))</f>
        <v>22</v>
      </c>
      <c r="S3" s="10">
        <v>4</v>
      </c>
      <c r="T3" s="11">
        <v>3</v>
      </c>
      <c r="U3" s="11">
        <v>3</v>
      </c>
      <c r="V3" s="11" t="s">
        <v>23</v>
      </c>
      <c r="W3" s="1">
        <f>SUM(S3,IF(OR(T3="NS",T3="DQ",T3=""),0,IF(OR(T3="RT",T3="NC",T3="B/O"),3,T3+3)),IF(OR(U3="NS",U3="DQ",U3=""),0,IF(OR(U3="RT",U3="NC",U3="B/O"),3,U3+3)),IF(OR(V3="NS",V3="DQ",V3=""),0,IF(OR(V3="RT",V3="NC",V3="B/O"),3,V3+3)))</f>
        <v>19</v>
      </c>
      <c r="X3" s="10">
        <v>4</v>
      </c>
      <c r="Y3" s="11">
        <v>6</v>
      </c>
      <c r="Z3" s="11" t="s">
        <v>23</v>
      </c>
      <c r="AA3" s="11">
        <v>6</v>
      </c>
      <c r="AB3" s="1">
        <f>SUM(X3,IF(OR(Y3="NS",Y3="DQ",Y3=""),0,IF(OR(Y3="RT",Y3="NC",Y3="B/O"),3,Y3+3)),IF(OR(Z3="NS",Z3="DQ",Z3=""),0,IF(OR(Z3="RT",Z3="NC",Z3="B/O"),3,Z3+3)),IF(OR(AA3="NS",AA3="DQ",AA3=""),0,IF(OR(AA3="RT",AA3="NC",AA3="B/O"),3,AA3+3)))</f>
        <v>25</v>
      </c>
      <c r="AC3" s="10">
        <v>3</v>
      </c>
      <c r="AD3" s="11">
        <v>3</v>
      </c>
      <c r="AE3" s="11">
        <v>6</v>
      </c>
      <c r="AF3" s="11">
        <v>6</v>
      </c>
      <c r="AG3" s="1">
        <f>SUM(AC3,IF(OR(AD3="NS",AD3="DQ",AD3=""),0,IF(OR(AD3="RT",AD3="NC",AD3="B/O"),3,AD3+3)),IF(OR(AE3="NS",AE3="DQ",AE3=""),0,IF(OR(AE3="RT",AE3="NC",AE3="B/O"),3,AE3+3)),IF(OR(AF3="NS",AF3="DQ",AF3=""),0,IF(OR(AF3="RT",AF3="NC",AF3="B/O"),3,AF3+3)))</f>
        <v>27</v>
      </c>
      <c r="AH3" s="7"/>
      <c r="AI3" s="2">
        <f t="shared" ref="AI3:AI9" si="0">SUM(H3,M3,R3,W3,AB3,AG3)</f>
        <v>93</v>
      </c>
    </row>
    <row r="4" spans="1:35" x14ac:dyDescent="0.25">
      <c r="A4" s="7">
        <v>2</v>
      </c>
      <c r="B4" s="7">
        <v>6</v>
      </c>
      <c r="C4" s="7" t="s">
        <v>279</v>
      </c>
      <c r="D4" s="7" t="s">
        <v>1</v>
      </c>
      <c r="E4" s="7" t="s">
        <v>333</v>
      </c>
      <c r="F4" s="10"/>
      <c r="G4" s="11"/>
      <c r="H4" s="12"/>
      <c r="I4" s="10"/>
      <c r="J4" s="11"/>
      <c r="K4" s="11"/>
      <c r="L4" s="11"/>
      <c r="M4" s="1"/>
      <c r="N4" s="10"/>
      <c r="O4" s="11"/>
      <c r="P4" s="11"/>
      <c r="Q4" s="11"/>
      <c r="R4" s="1"/>
      <c r="S4" s="10"/>
      <c r="T4" s="11"/>
      <c r="U4" s="11"/>
      <c r="V4" s="11"/>
      <c r="W4" s="1"/>
      <c r="X4" s="10">
        <v>3</v>
      </c>
      <c r="Y4" s="11">
        <v>3</v>
      </c>
      <c r="Z4" s="11">
        <v>6</v>
      </c>
      <c r="AA4" s="11">
        <v>3</v>
      </c>
      <c r="AB4" s="1">
        <f>SUM(X4,IF(OR(Y4="NS",Y4="DQ",Y4=""),0,IF(OR(Y4="RT",Y4="NC",Y4="B/O"),3,Y4+3)),IF(OR(Z4="NS",Z4="DQ",Z4=""),0,IF(OR(Z4="RT",Z4="NC",Z4="B/O"),3,Z4+3)),IF(OR(AA4="NS",AA4="DQ",AA4=""),0,IF(OR(AA4="RT",AA4="NC",AA4="B/O"),3,AA4+3)))</f>
        <v>24</v>
      </c>
      <c r="AC4" s="10"/>
      <c r="AD4" s="11"/>
      <c r="AE4" s="11"/>
      <c r="AF4" s="11"/>
      <c r="AG4" s="1"/>
      <c r="AH4" s="7"/>
      <c r="AI4" s="2">
        <f t="shared" si="0"/>
        <v>24</v>
      </c>
    </row>
    <row r="5" spans="1:35" x14ac:dyDescent="0.25">
      <c r="A5" s="7">
        <v>3</v>
      </c>
      <c r="B5" s="7">
        <v>31</v>
      </c>
      <c r="C5" s="7" t="s">
        <v>177</v>
      </c>
      <c r="D5" s="7" t="s">
        <v>56</v>
      </c>
      <c r="E5" s="7" t="s">
        <v>178</v>
      </c>
      <c r="F5" s="10"/>
      <c r="G5" s="11"/>
      <c r="H5" s="12"/>
      <c r="I5" s="10">
        <v>4</v>
      </c>
      <c r="J5" s="11">
        <v>6</v>
      </c>
      <c r="K5" s="11">
        <v>6</v>
      </c>
      <c r="L5" s="11" t="s">
        <v>21</v>
      </c>
      <c r="M5" s="1">
        <f>SUM(I5,IF(OR(J5="NS",J5="DQ",J5=""),0,IF(OR(J5="RT",J5="NC",J5="B/O"),3,J5+3)),IF(OR(K5="NS",K5="DQ",K5=""),0,IF(OR(K5="RT",K5="NC",K5="B/O"),3,K5+3)),IF(OR(L5="NS",L5="DQ",L5=""),0,IF(OR(L5="RT",L5="NC",L5="B/O"),3,L5+3)))</f>
        <v>22</v>
      </c>
      <c r="N5" s="10"/>
      <c r="O5" s="11"/>
      <c r="P5" s="11"/>
      <c r="Q5" s="11"/>
      <c r="R5" s="1"/>
      <c r="S5" s="10"/>
      <c r="T5" s="11"/>
      <c r="U5" s="11"/>
      <c r="V5" s="11"/>
      <c r="W5" s="1"/>
      <c r="X5" s="10"/>
      <c r="Y5" s="11"/>
      <c r="Z5" s="11"/>
      <c r="AA5" s="11"/>
      <c r="AB5" s="1"/>
      <c r="AC5" s="10"/>
      <c r="AD5" s="11"/>
      <c r="AE5" s="11"/>
      <c r="AF5" s="11"/>
      <c r="AG5" s="1"/>
      <c r="AH5" s="7"/>
      <c r="AI5" s="2">
        <f t="shared" si="0"/>
        <v>22</v>
      </c>
    </row>
    <row r="6" spans="1:35" x14ac:dyDescent="0.25">
      <c r="A6" s="7">
        <v>4</v>
      </c>
      <c r="B6" s="7">
        <v>21</v>
      </c>
      <c r="C6" s="7" t="s">
        <v>205</v>
      </c>
      <c r="D6" s="7" t="s">
        <v>1</v>
      </c>
      <c r="E6" s="7" t="s">
        <v>178</v>
      </c>
      <c r="F6" s="10"/>
      <c r="G6" s="11"/>
      <c r="H6" s="12"/>
      <c r="I6" s="10"/>
      <c r="J6" s="11"/>
      <c r="K6" s="11"/>
      <c r="L6" s="11"/>
      <c r="M6" s="1"/>
      <c r="N6" s="10"/>
      <c r="O6" s="11"/>
      <c r="P6" s="11"/>
      <c r="Q6" s="11"/>
      <c r="R6" s="1"/>
      <c r="S6" s="10"/>
      <c r="T6" s="11"/>
      <c r="U6" s="11"/>
      <c r="V6" s="11"/>
      <c r="W6" s="1"/>
      <c r="X6" s="10"/>
      <c r="Y6" s="11"/>
      <c r="Z6" s="11"/>
      <c r="AA6" s="11"/>
      <c r="AB6" s="1"/>
      <c r="AC6" s="10">
        <v>4</v>
      </c>
      <c r="AD6" s="11">
        <v>6</v>
      </c>
      <c r="AE6" s="11"/>
      <c r="AF6" s="11" t="s">
        <v>23</v>
      </c>
      <c r="AG6" s="1">
        <f>SUM(AC6,IF(OR(AD6="NS",AD6="DQ",AD6=""),0,IF(OR(AD6="RT",AD6="NC",AD6="B/O"),3,AD6+3)),IF(OR(AE6="NS",AE6="DQ",AE6=""),0,IF(OR(AE6="RT",AE6="NC",AE6="B/O"),3,AE6+3)),IF(OR(AF6="NS",AF6="DQ",AF6=""),0,IF(OR(AF6="RT",AF6="NC",AF6="B/O"),3,AF6+3)))</f>
        <v>16</v>
      </c>
      <c r="AH6" s="7"/>
      <c r="AI6" s="2">
        <f t="shared" si="0"/>
        <v>16</v>
      </c>
    </row>
    <row r="7" spans="1:35" x14ac:dyDescent="0.25">
      <c r="A7" s="7">
        <v>5</v>
      </c>
      <c r="B7" s="7">
        <v>191</v>
      </c>
      <c r="C7" s="7" t="s">
        <v>179</v>
      </c>
      <c r="D7" s="7" t="s">
        <v>2</v>
      </c>
      <c r="E7" s="7" t="s">
        <v>180</v>
      </c>
      <c r="F7" s="10"/>
      <c r="G7" s="11"/>
      <c r="H7" s="12"/>
      <c r="I7" s="10">
        <v>3</v>
      </c>
      <c r="J7" s="11">
        <v>3</v>
      </c>
      <c r="K7" s="11" t="s">
        <v>21</v>
      </c>
      <c r="L7" s="11" t="s">
        <v>21</v>
      </c>
      <c r="M7" s="1">
        <f>SUM(I7,IF(OR(J7="NS",J7="DQ",J7=""),0,IF(OR(J7="RT",J7="NC",J7="B/O"),3,J7+3)),IF(OR(K7="NS",K7="DQ",K7=""),0,IF(OR(K7="RT",K7="NC",K7="B/O"),3,K7+3)),IF(OR(L7="NS",L7="DQ",L7=""),0,IF(OR(L7="RT",L7="NC",L7="B/O"),3,L7+3)))</f>
        <v>9</v>
      </c>
      <c r="N7" s="10"/>
      <c r="O7" s="11"/>
      <c r="P7" s="11"/>
      <c r="Q7" s="11"/>
      <c r="R7" s="1"/>
      <c r="S7" s="10"/>
      <c r="T7" s="11"/>
      <c r="U7" s="11"/>
      <c r="V7" s="11"/>
      <c r="W7" s="1"/>
      <c r="X7" s="10"/>
      <c r="Y7" s="11"/>
      <c r="Z7" s="11"/>
      <c r="AA7" s="11"/>
      <c r="AB7" s="1"/>
      <c r="AC7" s="10"/>
      <c r="AD7" s="11"/>
      <c r="AE7" s="11"/>
      <c r="AF7" s="11"/>
      <c r="AG7" s="1"/>
      <c r="AH7" s="7"/>
      <c r="AI7" s="2">
        <f t="shared" si="0"/>
        <v>9</v>
      </c>
    </row>
    <row r="8" spans="1:35" x14ac:dyDescent="0.25">
      <c r="A8" s="7">
        <v>6</v>
      </c>
      <c r="B8" s="9">
        <v>6</v>
      </c>
      <c r="C8" s="7" t="s">
        <v>113</v>
      </c>
      <c r="D8" s="7" t="s">
        <v>2</v>
      </c>
      <c r="E8" s="7" t="s">
        <v>114</v>
      </c>
      <c r="F8" s="10" t="s">
        <v>21</v>
      </c>
      <c r="G8" s="11" t="s">
        <v>21</v>
      </c>
      <c r="H8" s="12">
        <f>SUM(IF(OR(F8="NS",F8="DQ",F8=""),0,IF(OR(F8="RT",F8="NC",F8="B/O"),3,F8+3)),IF(OR(G8="NS",G8="DQ",G8=""),0,IF(OR(G8="RT",G8="NC",G8="B/O"),3,G8+3)))</f>
        <v>0</v>
      </c>
      <c r="I8" s="10"/>
      <c r="J8" s="11"/>
      <c r="K8" s="11"/>
      <c r="L8" s="11"/>
      <c r="M8" s="25"/>
      <c r="N8" s="10"/>
      <c r="O8" s="11"/>
      <c r="P8" s="11"/>
      <c r="Q8" s="11"/>
      <c r="R8" s="25"/>
      <c r="S8" s="10"/>
      <c r="T8" s="11"/>
      <c r="U8" s="11"/>
      <c r="V8" s="11"/>
      <c r="W8" s="25"/>
      <c r="X8" s="10"/>
      <c r="Y8" s="11"/>
      <c r="Z8" s="11"/>
      <c r="AA8" s="11"/>
      <c r="AB8" s="25"/>
      <c r="AC8" s="10"/>
      <c r="AD8" s="11"/>
      <c r="AE8" s="11"/>
      <c r="AF8" s="11"/>
      <c r="AG8" s="25"/>
      <c r="AH8" s="7"/>
      <c r="AI8" s="2">
        <f t="shared" si="0"/>
        <v>0</v>
      </c>
    </row>
    <row r="9" spans="1:35" x14ac:dyDescent="0.25">
      <c r="A9" s="7">
        <v>7</v>
      </c>
      <c r="B9" s="7">
        <v>67</v>
      </c>
      <c r="C9" s="7" t="s">
        <v>115</v>
      </c>
      <c r="D9" s="7" t="s">
        <v>56</v>
      </c>
      <c r="E9" s="7" t="s">
        <v>116</v>
      </c>
      <c r="F9" s="10" t="s">
        <v>21</v>
      </c>
      <c r="G9" s="11" t="s">
        <v>21</v>
      </c>
      <c r="H9" s="12">
        <f>SUM(IF(OR(F9="NS",F9="DQ",F9=""),0,IF(OR(F9="RT",F9="NC",F9="B/O"),3,F9+3)),IF(OR(G9="NS",G9="DQ",G9=""),0,IF(OR(G9="RT",G9="NC",G9="B/O"),3,G9+3)))</f>
        <v>0</v>
      </c>
      <c r="I9" s="10"/>
      <c r="J9" s="11"/>
      <c r="K9" s="11"/>
      <c r="L9" s="11"/>
      <c r="M9" s="27"/>
      <c r="N9" s="10"/>
      <c r="O9" s="11"/>
      <c r="P9" s="11"/>
      <c r="Q9" s="11"/>
      <c r="R9" s="27"/>
      <c r="S9" s="10"/>
      <c r="T9" s="11"/>
      <c r="U9" s="11"/>
      <c r="V9" s="11"/>
      <c r="W9" s="27"/>
      <c r="X9" s="10"/>
      <c r="Y9" s="11"/>
      <c r="Z9" s="11"/>
      <c r="AA9" s="11"/>
      <c r="AB9" s="27"/>
      <c r="AC9" s="10"/>
      <c r="AD9" s="11"/>
      <c r="AE9" s="11"/>
      <c r="AF9" s="11"/>
      <c r="AG9" s="27"/>
      <c r="AH9" s="7"/>
      <c r="AI9" s="2">
        <f t="shared" si="0"/>
        <v>0</v>
      </c>
    </row>
    <row r="10" spans="1:35" x14ac:dyDescent="0.25">
      <c r="B10" s="39" t="s">
        <v>72</v>
      </c>
      <c r="C10" s="39"/>
      <c r="D10" s="39"/>
      <c r="E10" s="39"/>
    </row>
    <row r="11" spans="1:35" x14ac:dyDescent="0.25">
      <c r="B11" s="9" t="s">
        <v>118</v>
      </c>
      <c r="C11" s="7" t="s">
        <v>119</v>
      </c>
      <c r="D11" s="7" t="s">
        <v>120</v>
      </c>
      <c r="E11" s="7" t="s">
        <v>121</v>
      </c>
      <c r="F11" s="15" t="s">
        <v>138</v>
      </c>
      <c r="G11" s="15" t="s">
        <v>138</v>
      </c>
    </row>
  </sheetData>
  <sortState ref="B3:AI9">
    <sortCondition descending="1" ref="AI3"/>
  </sortState>
  <mergeCells count="8">
    <mergeCell ref="AC1:AG1"/>
    <mergeCell ref="B10:E10"/>
    <mergeCell ref="A1:E1"/>
    <mergeCell ref="F1:H1"/>
    <mergeCell ref="I1:M1"/>
    <mergeCell ref="N1:R1"/>
    <mergeCell ref="S1:W1"/>
    <mergeCell ref="X1:A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6"/>
  <sheetViews>
    <sheetView workbookViewId="0">
      <selection activeCell="H7" sqref="H7"/>
    </sheetView>
  </sheetViews>
  <sheetFormatPr defaultColWidth="9.1796875" defaultRowHeight="11.5" x14ac:dyDescent="0.25"/>
  <cols>
    <col min="1" max="1" width="4.1796875" style="14" bestFit="1" customWidth="1"/>
    <col min="2" max="2" width="4" style="14" bestFit="1" customWidth="1"/>
    <col min="3" max="3" width="13.1796875" style="14" bestFit="1" customWidth="1"/>
    <col min="4" max="4" width="7.54296875" style="14" bestFit="1" customWidth="1"/>
    <col min="5" max="5" width="15.453125" style="14" bestFit="1" customWidth="1"/>
    <col min="6" max="7" width="3.26953125" style="14" bestFit="1" customWidth="1"/>
    <col min="8" max="8" width="4.81640625" style="14" bestFit="1" customWidth="1"/>
    <col min="9" max="9" width="2.26953125" style="14" bestFit="1" customWidth="1"/>
    <col min="10" max="12" width="3.26953125" style="14" bestFit="1" customWidth="1"/>
    <col min="13" max="13" width="4.81640625" style="14" bestFit="1" customWidth="1"/>
    <col min="14" max="14" width="2.26953125" style="14" bestFit="1" customWidth="1"/>
    <col min="15" max="17" width="3.26953125" style="14" bestFit="1" customWidth="1"/>
    <col min="18" max="18" width="4.81640625" style="14" bestFit="1" customWidth="1"/>
    <col min="19" max="19" width="2.26953125" style="14" bestFit="1" customWidth="1"/>
    <col min="20" max="22" width="3.26953125" style="14" bestFit="1" customWidth="1"/>
    <col min="23" max="23" width="4.81640625" style="14" bestFit="1" customWidth="1"/>
    <col min="24" max="24" width="2.26953125" style="14" bestFit="1" customWidth="1"/>
    <col min="25" max="27" width="3.26953125" style="14" bestFit="1" customWidth="1"/>
    <col min="28" max="28" width="4.81640625" style="14" bestFit="1" customWidth="1"/>
    <col min="29" max="29" width="2.26953125" style="14" bestFit="1" customWidth="1"/>
    <col min="30" max="32" width="3.26953125" style="14" bestFit="1" customWidth="1"/>
    <col min="33" max="33" width="4.81640625" style="14" bestFit="1" customWidth="1"/>
    <col min="34" max="34" width="2.26953125" style="14" bestFit="1" customWidth="1"/>
    <col min="35" max="35" width="4.54296875" style="14" bestFit="1" customWidth="1"/>
    <col min="36" max="37" width="3.26953125" style="14" bestFit="1" customWidth="1"/>
    <col min="38" max="38" width="4.81640625" style="14" bestFit="1" customWidth="1"/>
    <col min="39" max="40" width="2.26953125" style="14" bestFit="1" customWidth="1"/>
    <col min="41" max="41" width="4.81640625" style="14" bestFit="1" customWidth="1"/>
    <col min="42" max="42" width="1.453125" style="14" bestFit="1" customWidth="1"/>
    <col min="43" max="43" width="4.81640625" style="14" bestFit="1" customWidth="1"/>
    <col min="44" max="16384" width="9.1796875" style="14"/>
  </cols>
  <sheetData>
    <row r="1" spans="1:35" x14ac:dyDescent="0.25">
      <c r="A1" s="37" t="s">
        <v>139</v>
      </c>
      <c r="B1" s="37"/>
      <c r="C1" s="37"/>
      <c r="D1" s="37"/>
      <c r="E1" s="37"/>
      <c r="F1" s="34" t="s">
        <v>4</v>
      </c>
      <c r="G1" s="35"/>
      <c r="H1" s="36"/>
      <c r="I1" s="34" t="s">
        <v>1</v>
      </c>
      <c r="J1" s="35"/>
      <c r="K1" s="35"/>
      <c r="L1" s="35"/>
      <c r="M1" s="36"/>
      <c r="N1" s="34" t="s">
        <v>137</v>
      </c>
      <c r="O1" s="35"/>
      <c r="P1" s="35"/>
      <c r="Q1" s="35"/>
      <c r="R1" s="36"/>
      <c r="S1" s="34" t="s">
        <v>2</v>
      </c>
      <c r="T1" s="35"/>
      <c r="U1" s="35"/>
      <c r="V1" s="35"/>
      <c r="W1" s="36"/>
      <c r="X1" s="34" t="s">
        <v>1</v>
      </c>
      <c r="Y1" s="35"/>
      <c r="Z1" s="35"/>
      <c r="AA1" s="35"/>
      <c r="AB1" s="36"/>
      <c r="AC1" s="34" t="s">
        <v>33</v>
      </c>
      <c r="AD1" s="35"/>
      <c r="AE1" s="35"/>
      <c r="AF1" s="35"/>
      <c r="AG1" s="36"/>
      <c r="AH1" s="1" t="s">
        <v>5</v>
      </c>
      <c r="AI1" s="2"/>
    </row>
    <row r="2" spans="1:35" x14ac:dyDescent="0.2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11</v>
      </c>
      <c r="G2" s="5" t="s">
        <v>12</v>
      </c>
      <c r="H2" s="6" t="s">
        <v>13</v>
      </c>
      <c r="I2" s="4" t="s">
        <v>14</v>
      </c>
      <c r="J2" s="5" t="s">
        <v>15</v>
      </c>
      <c r="K2" s="5" t="s">
        <v>11</v>
      </c>
      <c r="L2" s="5" t="s">
        <v>12</v>
      </c>
      <c r="M2" s="6" t="s">
        <v>13</v>
      </c>
      <c r="N2" s="4" t="s">
        <v>14</v>
      </c>
      <c r="O2" s="5" t="s">
        <v>15</v>
      </c>
      <c r="P2" s="5" t="s">
        <v>11</v>
      </c>
      <c r="Q2" s="5" t="s">
        <v>12</v>
      </c>
      <c r="R2" s="6" t="s">
        <v>13</v>
      </c>
      <c r="S2" s="4" t="s">
        <v>14</v>
      </c>
      <c r="T2" s="5" t="s">
        <v>15</v>
      </c>
      <c r="U2" s="5" t="s">
        <v>11</v>
      </c>
      <c r="V2" s="5" t="s">
        <v>12</v>
      </c>
      <c r="W2" s="6" t="s">
        <v>13</v>
      </c>
      <c r="X2" s="4" t="s">
        <v>14</v>
      </c>
      <c r="Y2" s="5" t="s">
        <v>15</v>
      </c>
      <c r="Z2" s="5" t="s">
        <v>11</v>
      </c>
      <c r="AA2" s="5" t="s">
        <v>12</v>
      </c>
      <c r="AB2" s="6" t="s">
        <v>13</v>
      </c>
      <c r="AC2" s="4" t="s">
        <v>14</v>
      </c>
      <c r="AD2" s="5" t="s">
        <v>15</v>
      </c>
      <c r="AE2" s="5" t="s">
        <v>11</v>
      </c>
      <c r="AF2" s="5" t="s">
        <v>12</v>
      </c>
      <c r="AG2" s="6" t="s">
        <v>13</v>
      </c>
      <c r="AH2" s="7"/>
      <c r="AI2" s="8" t="s">
        <v>13</v>
      </c>
    </row>
    <row r="3" spans="1:35" x14ac:dyDescent="0.25">
      <c r="A3" s="7">
        <v>1</v>
      </c>
      <c r="B3" s="9">
        <v>11</v>
      </c>
      <c r="C3" s="7" t="s">
        <v>122</v>
      </c>
      <c r="D3" s="7" t="s">
        <v>123</v>
      </c>
      <c r="E3" s="7" t="s">
        <v>124</v>
      </c>
      <c r="F3" s="10">
        <v>24</v>
      </c>
      <c r="G3" s="11">
        <v>24</v>
      </c>
      <c r="H3" s="12">
        <f>SUM(IF(OR(F3="NS",F3="DQ",F3=""),0,IF(OR(F3="RT",F3="NC",F3="B/O"),3,F3+3)),IF(OR(G3="NS",G3="DQ",G3=""),0,IF(OR(G3="RT",G3="NC",G3="B/O"),3,G3+3)))</f>
        <v>54</v>
      </c>
      <c r="I3" s="10">
        <v>4</v>
      </c>
      <c r="J3" s="11">
        <v>9</v>
      </c>
      <c r="K3" s="11">
        <v>9</v>
      </c>
      <c r="L3" s="11" t="s">
        <v>21</v>
      </c>
      <c r="M3" s="1">
        <f>SUM(I3,IF(OR(J3="NS",J3="DQ",J3=""),0,IF(OR(J3="RT",J3="NC",J3="B/O"),3,J3+3)),IF(OR(K3="NS",K3="DQ",K3=""),0,IF(OR(K3="RT",K3="NC",K3="B/O"),3,K3+3)),IF(OR(L3="NS",L3="DQ",L3=""),0,IF(OR(L3="RT",L3="NC",L3="B/O"),3,L3+3)))</f>
        <v>28</v>
      </c>
      <c r="N3" s="10">
        <v>4</v>
      </c>
      <c r="O3" s="11">
        <v>9</v>
      </c>
      <c r="P3" s="11">
        <v>9</v>
      </c>
      <c r="Q3" s="11">
        <v>9</v>
      </c>
      <c r="R3" s="1">
        <f>SUM(N3,IF(OR(O3="NS",O3="DQ",O3=""),0,IF(OR(O3="RT",O3="NC",O3="B/O"),3,O3+3)),IF(OR(P3="NS",P3="DQ",P3=""),0,IF(OR(P3="RT",P3="NC",P3="B/O"),3,P3+3)),IF(OR(Q3="NS",Q3="DQ",Q3=""),0,IF(OR(Q3="RT",Q3="NC",Q3="B/O"),3,Q3+3)))</f>
        <v>40</v>
      </c>
      <c r="S3" s="10">
        <v>4</v>
      </c>
      <c r="T3" s="11">
        <v>9</v>
      </c>
      <c r="U3" s="11" t="s">
        <v>23</v>
      </c>
      <c r="V3" s="11" t="s">
        <v>21</v>
      </c>
      <c r="W3" s="1">
        <f>SUM(S3,IF(OR(T3="NS",T3="DQ",T3=""),0,IF(OR(T3="RT",T3="NC",T3="B/O"),3,T3+3)),IF(OR(U3="NS",U3="DQ",U3=""),0,IF(OR(U3="RT",U3="NC",U3="B/O"),3,U3+3)),IF(OR(V3="NS",V3="DQ",V3=""),0,IF(OR(V3="RT",V3="NC",V3="B/O"),3,V3+3)))</f>
        <v>19</v>
      </c>
      <c r="X3" s="10">
        <v>3</v>
      </c>
      <c r="Y3" s="11">
        <v>6</v>
      </c>
      <c r="Z3" s="11">
        <v>6</v>
      </c>
      <c r="AA3" s="11">
        <v>9</v>
      </c>
      <c r="AB3" s="1">
        <f>SUM(X3,IF(OR(Y3="NS",Y3="DQ",Y3=""),0,IF(OR(Y3="RT",Y3="NC",Y3="B/O"),3,Y3+3)),IF(OR(Z3="NS",Z3="DQ",Z3=""),0,IF(OR(Z3="RT",Z3="NC",Z3="B/O"),3,Z3+3)),IF(OR(AA3="NS",AA3="DQ",AA3=""),0,IF(OR(AA3="RT",AA3="NC",AA3="B/O"),3,AA3+3)))</f>
        <v>33</v>
      </c>
      <c r="AC3" s="10">
        <v>3</v>
      </c>
      <c r="AD3" s="11">
        <v>9</v>
      </c>
      <c r="AE3" s="11" t="s">
        <v>21</v>
      </c>
      <c r="AF3" s="11">
        <v>9</v>
      </c>
      <c r="AG3" s="1">
        <f>SUM(AC3,IF(OR(AD3="NS",AD3="DQ",AD3=""),0,IF(OR(AD3="RT",AD3="NC",AD3="B/O"),3,AD3+3)),IF(OR(AE3="NS",AE3="DQ",AE3=""),0,IF(OR(AE3="RT",AE3="NC",AE3="B/O"),3,AE3+3)),IF(OR(AF3="NS",AF3="DQ",AF3=""),0,IF(OR(AF3="RT",AF3="NC",AF3="B/O"),3,AF3+3)))</f>
        <v>27</v>
      </c>
      <c r="AH3" s="7"/>
      <c r="AI3" s="2">
        <f>SUM(H3,M3,R3,W3,AB3,AG3)</f>
        <v>201</v>
      </c>
    </row>
    <row r="4" spans="1:35" x14ac:dyDescent="0.25">
      <c r="A4" s="7">
        <v>2</v>
      </c>
      <c r="B4" s="7">
        <v>55</v>
      </c>
      <c r="C4" s="7" t="s">
        <v>125</v>
      </c>
      <c r="D4" s="13" t="s">
        <v>29</v>
      </c>
      <c r="E4" s="7" t="s">
        <v>126</v>
      </c>
      <c r="F4" s="10">
        <v>19</v>
      </c>
      <c r="G4" s="11" t="s">
        <v>23</v>
      </c>
      <c r="H4" s="12">
        <f>SUM(IF(OR(F4="NS",F4="DQ",F4=""),0,IF(OR(F4="RT",F4="NC",F4="B/O"),3,F4+3)),IF(OR(G4="NS",G4="DQ",G4=""),0,IF(OR(G4="RT",G4="NC",G4="B/O"),3,G4+3)))</f>
        <v>25</v>
      </c>
      <c r="I4" s="10">
        <v>3</v>
      </c>
      <c r="J4" s="11">
        <v>6</v>
      </c>
      <c r="K4" s="11">
        <v>3</v>
      </c>
      <c r="L4" s="11" t="s">
        <v>21</v>
      </c>
      <c r="M4" s="1">
        <f>SUM(I4,IF(OR(J4="NS",J4="DQ",J4=""),0,IF(OR(J4="RT",J4="NC",J4="B/O"),3,J4+3)),IF(OR(K4="NS",K4="DQ",K4=""),0,IF(OR(K4="RT",K4="NC",K4="B/O"),3,K4+3)),IF(OR(L4="NS",L4="DQ",L4=""),0,IF(OR(L4="RT",L4="NC",L4="B/O"),3,L4+3)))</f>
        <v>18</v>
      </c>
      <c r="N4" s="10">
        <v>3</v>
      </c>
      <c r="O4" s="11">
        <v>6</v>
      </c>
      <c r="P4" s="11">
        <v>6</v>
      </c>
      <c r="Q4" s="11">
        <v>6</v>
      </c>
      <c r="R4" s="1">
        <f>SUM(N4,IF(OR(O4="NS",O4="DQ",O4=""),0,IF(OR(O4="RT",O4="NC",O4="B/O"),3,O4+3)),IF(OR(P4="NS",P4="DQ",P4=""),0,IF(OR(P4="RT",P4="NC",P4="B/O"),3,P4+3)),IF(OR(Q4="NS",Q4="DQ",Q4=""),0,IF(OR(Q4="RT",Q4="NC",Q4="B/O"),3,Q4+3)))</f>
        <v>30</v>
      </c>
      <c r="S4" s="10">
        <v>3</v>
      </c>
      <c r="T4" s="11">
        <v>6</v>
      </c>
      <c r="U4" s="11">
        <v>9</v>
      </c>
      <c r="V4" s="11">
        <v>9</v>
      </c>
      <c r="W4" s="1">
        <f>SUM(S4,IF(OR(T4="NS",T4="DQ",T4=""),0,IF(OR(T4="RT",T4="NC",T4="B/O"),3,T4+3)),IF(OR(U4="NS",U4="DQ",U4=""),0,IF(OR(U4="RT",U4="NC",U4="B/O"),3,U4+3)),IF(OR(V4="NS",V4="DQ",V4=""),0,IF(OR(V4="RT",V4="NC",V4="B/O"),3,V4+3)))</f>
        <v>36</v>
      </c>
      <c r="X4" s="10">
        <v>4</v>
      </c>
      <c r="Y4" s="11">
        <v>9</v>
      </c>
      <c r="Z4" s="11">
        <v>9</v>
      </c>
      <c r="AA4" s="11" t="s">
        <v>21</v>
      </c>
      <c r="AB4" s="1">
        <f>SUM(X4,IF(OR(Y4="NS",Y4="DQ",Y4=""),0,IF(OR(Y4="RT",Y4="NC",Y4="B/O"),3,Y4+3)),IF(OR(Z4="NS",Z4="DQ",Z4=""),0,IF(OR(Z4="RT",Z4="NC",Z4="B/O"),3,Z4+3)),IF(OR(AA4="NS",AA4="DQ",AA4=""),0,IF(OR(AA4="RT",AA4="NC",AA4="B/O"),3,AA4+3)))</f>
        <v>28</v>
      </c>
      <c r="AC4" s="10">
        <v>4</v>
      </c>
      <c r="AD4" s="11" t="s">
        <v>23</v>
      </c>
      <c r="AE4" s="11" t="s">
        <v>21</v>
      </c>
      <c r="AF4" s="11">
        <v>6</v>
      </c>
      <c r="AG4" s="1">
        <f>SUM(AC4,IF(OR(AD4="NS",AD4="DQ",AD4=""),0,IF(OR(AD4="RT",AD4="NC",AD4="B/O"),3,AD4+3)),IF(OR(AE4="NS",AE4="DQ",AE4=""),0,IF(OR(AE4="RT",AE4="NC",AE4="B/O"),3,AE4+3)),IF(OR(AF4="NS",AF4="DQ",AF4=""),0,IF(OR(AF4="RT",AF4="NC",AF4="B/O"),3,AF4+3)))</f>
        <v>16</v>
      </c>
      <c r="AH4" s="7"/>
      <c r="AI4" s="2">
        <f>SUM(H4,M4,R4,W4,AB4,AG4)</f>
        <v>153</v>
      </c>
    </row>
    <row r="5" spans="1:35" x14ac:dyDescent="0.25">
      <c r="A5" s="7">
        <v>3</v>
      </c>
      <c r="B5" s="9">
        <v>34</v>
      </c>
      <c r="C5" s="7" t="s">
        <v>127</v>
      </c>
      <c r="D5" s="7" t="s">
        <v>123</v>
      </c>
      <c r="E5" s="7" t="s">
        <v>128</v>
      </c>
      <c r="F5" s="10" t="s">
        <v>21</v>
      </c>
      <c r="G5" s="11" t="s">
        <v>21</v>
      </c>
      <c r="H5" s="12">
        <f>SUM(IF(OR(F5="NS",F5="DQ",F5=""),0,IF(OR(F5="RT",F5="NC",F5="B/O"),3,F5+3)),IF(OR(G5="NS",G5="DQ",G5=""),0,IF(OR(G5="RT",G5="NC",G5="B/O"),3,G5+3)))</f>
        <v>0</v>
      </c>
      <c r="I5" s="10">
        <v>3</v>
      </c>
      <c r="J5" s="11" t="s">
        <v>23</v>
      </c>
      <c r="K5" s="11">
        <v>6</v>
      </c>
      <c r="L5" s="11" t="s">
        <v>21</v>
      </c>
      <c r="M5" s="1">
        <f>SUM(I5,IF(OR(J5="NS",J5="DQ",J5=""),0,IF(OR(J5="RT",J5="NC",J5="B/O"),3,J5+3)),IF(OR(K5="NS",K5="DQ",K5=""),0,IF(OR(K5="RT",K5="NC",K5="B/O"),3,K5+3)),IF(OR(L5="NS",L5="DQ",L5=""),0,IF(OR(L5="RT",L5="NC",L5="B/O"),3,L5+3)))</f>
        <v>15</v>
      </c>
      <c r="N5" s="10"/>
      <c r="O5" s="11">
        <v>3</v>
      </c>
      <c r="P5" s="11" t="s">
        <v>21</v>
      </c>
      <c r="Q5" s="11" t="s">
        <v>21</v>
      </c>
      <c r="R5" s="1">
        <f>SUM(N5,IF(OR(O5="NS",O5="DQ",O5=""),0,IF(OR(O5="RT",O5="NC",O5="B/O"),3,O5+3)),IF(OR(P5="NS",P5="DQ",P5=""),0,IF(OR(P5="RT",P5="NC",P5="B/O"),3,P5+3)),IF(OR(Q5="NS",Q5="DQ",Q5=""),0,IF(OR(Q5="RT",Q5="NC",Q5="B/O"),3,Q5+3)))</f>
        <v>6</v>
      </c>
      <c r="S5" s="10">
        <v>3</v>
      </c>
      <c r="T5" s="11">
        <v>3</v>
      </c>
      <c r="U5" s="11">
        <v>6</v>
      </c>
      <c r="V5" s="11">
        <v>6</v>
      </c>
      <c r="W5" s="1">
        <f>SUM(S5,IF(OR(T5="NS",T5="DQ",T5=""),0,IF(OR(T5="RT",T5="NC",T5="B/O"),3,T5+3)),IF(OR(U5="NS",U5="DQ",U5=""),0,IF(OR(U5="RT",U5="NC",U5="B/O"),3,U5+3)),IF(OR(V5="NS",V5="DQ",V5=""),0,IF(OR(V5="RT",V5="NC",V5="B/O"),3,V5+3)))</f>
        <v>27</v>
      </c>
      <c r="X5" s="10">
        <v>3</v>
      </c>
      <c r="Y5" s="11">
        <v>3</v>
      </c>
      <c r="Z5" s="11">
        <v>3</v>
      </c>
      <c r="AA5" s="11">
        <v>6</v>
      </c>
      <c r="AB5" s="1">
        <f>SUM(X5,IF(OR(Y5="NS",Y5="DQ",Y5=""),0,IF(OR(Y5="RT",Y5="NC",Y5="B/O"),3,Y5+3)),IF(OR(Z5="NS",Z5="DQ",Z5=""),0,IF(OR(Z5="RT",Z5="NC",Z5="B/O"),3,Z5+3)),IF(OR(AA5="NS",AA5="DQ",AA5=""),0,IF(OR(AA5="RT",AA5="NC",AA5="B/O"),3,AA5+3)))</f>
        <v>24</v>
      </c>
      <c r="AC5" s="10">
        <v>3</v>
      </c>
      <c r="AD5" s="11">
        <v>6</v>
      </c>
      <c r="AE5" s="11" t="s">
        <v>21</v>
      </c>
      <c r="AF5" s="11">
        <v>3</v>
      </c>
      <c r="AG5" s="1">
        <f>SUM(AC5,IF(OR(AD5="NS",AD5="DQ",AD5=""),0,IF(OR(AD5="RT",AD5="NC",AD5="B/O"),3,AD5+3)),IF(OR(AE5="NS",AE5="DQ",AE5=""),0,IF(OR(AE5="RT",AE5="NC",AE5="B/O"),3,AE5+3)),IF(OR(AF5="NS",AF5="DQ",AF5=""),0,IF(OR(AF5="RT",AF5="NC",AF5="B/O"),3,AF5+3)))</f>
        <v>18</v>
      </c>
      <c r="AH5" s="7"/>
      <c r="AI5" s="2">
        <f>SUM(H5,M5,R5,W5,AB5,AG5)</f>
        <v>90</v>
      </c>
    </row>
    <row r="6" spans="1:35" ht="23" x14ac:dyDescent="0.25">
      <c r="A6" s="7">
        <v>4</v>
      </c>
      <c r="B6" s="7">
        <v>9</v>
      </c>
      <c r="C6" s="7" t="s">
        <v>129</v>
      </c>
      <c r="D6" s="13" t="s">
        <v>130</v>
      </c>
      <c r="E6" s="7" t="s">
        <v>131</v>
      </c>
      <c r="F6" s="10" t="s">
        <v>21</v>
      </c>
      <c r="G6" s="11" t="s">
        <v>21</v>
      </c>
      <c r="H6" s="12">
        <f>SUM(IF(OR(F6="NS",F6="DQ",F6=""),0,IF(OR(F6="RT",F6="NC",F6="B/O"),3,F6+3)),IF(OR(G6="NS",G6="DQ",G6=""),0,IF(OR(G6="RT",G6="NC",G6="B/O"),3,G6+3)))</f>
        <v>0</v>
      </c>
      <c r="I6" s="10"/>
      <c r="J6" s="11"/>
      <c r="K6" s="11"/>
      <c r="L6" s="11"/>
      <c r="M6" s="1"/>
      <c r="N6" s="10"/>
      <c r="O6" s="11"/>
      <c r="P6" s="11"/>
      <c r="Q6" s="11"/>
      <c r="R6" s="1"/>
      <c r="S6" s="10"/>
      <c r="T6" s="11"/>
      <c r="U6" s="11"/>
      <c r="V6" s="11"/>
      <c r="W6" s="1"/>
      <c r="X6" s="10"/>
      <c r="Y6" s="11"/>
      <c r="Z6" s="11"/>
      <c r="AA6" s="11"/>
      <c r="AB6" s="1"/>
      <c r="AC6" s="10"/>
      <c r="AD6" s="11"/>
      <c r="AE6" s="11"/>
      <c r="AF6" s="11"/>
      <c r="AG6" s="1"/>
      <c r="AH6" s="7"/>
      <c r="AI6" s="2">
        <f>SUM(H6,M6,R6,W6,AB6,AG6)</f>
        <v>0</v>
      </c>
    </row>
  </sheetData>
  <sortState ref="B3:AI6">
    <sortCondition descending="1" ref="AI6"/>
  </sortState>
  <mergeCells count="7">
    <mergeCell ref="AC1:AG1"/>
    <mergeCell ref="A1:E1"/>
    <mergeCell ref="F1:H1"/>
    <mergeCell ref="I1:M1"/>
    <mergeCell ref="N1:R1"/>
    <mergeCell ref="S1:W1"/>
    <mergeCell ref="X1:A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zoomScaleNormal="100" workbookViewId="0">
      <selection activeCell="AO21" sqref="B21:AO24"/>
    </sheetView>
  </sheetViews>
  <sheetFormatPr defaultColWidth="9.1796875" defaultRowHeight="11.5" x14ac:dyDescent="0.35"/>
  <cols>
    <col min="1" max="1" width="3.6328125" style="7" bestFit="1" customWidth="1"/>
    <col min="2" max="2" width="3.54296875" style="7" bestFit="1" customWidth="1"/>
    <col min="3" max="3" width="15.7265625" style="7" bestFit="1" customWidth="1"/>
    <col min="4" max="4" width="6.1796875" style="7" bestFit="1" customWidth="1"/>
    <col min="5" max="5" width="8.08984375" style="7" bestFit="1" customWidth="1"/>
    <col min="6" max="7" width="2.90625" style="7" bestFit="1" customWidth="1"/>
    <col min="8" max="8" width="4.54296875" style="7" bestFit="1" customWidth="1"/>
    <col min="9" max="9" width="2.08984375" style="7" bestFit="1" customWidth="1"/>
    <col min="10" max="11" width="2.90625" style="7" bestFit="1" customWidth="1"/>
    <col min="12" max="12" width="3.08984375" style="7" bestFit="1" customWidth="1"/>
    <col min="13" max="13" width="4.54296875" style="7" bestFit="1" customWidth="1"/>
    <col min="14" max="14" width="2.08984375" style="7" bestFit="1" customWidth="1"/>
    <col min="15" max="17" width="2.90625" style="7" bestFit="1" customWidth="1"/>
    <col min="18" max="18" width="2.90625" style="7" customWidth="1"/>
    <col min="19" max="19" width="5.36328125" style="7" bestFit="1" customWidth="1"/>
    <col min="20" max="20" width="2.08984375" style="7" bestFit="1" customWidth="1"/>
    <col min="21" max="23" width="2.90625" style="7" bestFit="1" customWidth="1"/>
    <col min="24" max="24" width="4.54296875" style="7" bestFit="1" customWidth="1"/>
    <col min="25" max="25" width="2.08984375" style="7" bestFit="1" customWidth="1"/>
    <col min="26" max="28" width="2.90625" style="7" bestFit="1" customWidth="1"/>
    <col min="29" max="29" width="4.54296875" style="7" bestFit="1" customWidth="1"/>
    <col min="30" max="30" width="2.08984375" style="7" bestFit="1" customWidth="1"/>
    <col min="31" max="33" width="2.90625" style="7" bestFit="1" customWidth="1"/>
    <col min="34" max="34" width="4.54296875" style="7" bestFit="1" customWidth="1"/>
    <col min="35" max="35" width="2.08984375" style="7" bestFit="1" customWidth="1"/>
    <col min="36" max="38" width="2.90625" style="7" bestFit="1" customWidth="1"/>
    <col min="39" max="39" width="4.54296875" style="7" bestFit="1" customWidth="1"/>
    <col min="40" max="40" width="1.26953125" style="7" bestFit="1" customWidth="1"/>
    <col min="41" max="41" width="6.26953125" style="7" bestFit="1" customWidth="1"/>
    <col min="42" max="43" width="3.26953125" style="7" bestFit="1" customWidth="1"/>
    <col min="44" max="44" width="4.81640625" style="7" bestFit="1" customWidth="1"/>
    <col min="45" max="46" width="2.26953125" style="7" bestFit="1" customWidth="1"/>
    <col min="47" max="47" width="4.81640625" style="7" bestFit="1" customWidth="1"/>
    <col min="48" max="48" width="1.453125" style="7" bestFit="1" customWidth="1"/>
    <col min="49" max="49" width="4.81640625" style="7" bestFit="1" customWidth="1"/>
    <col min="50" max="16384" width="9.1796875" style="7"/>
  </cols>
  <sheetData>
    <row r="1" spans="1:41" x14ac:dyDescent="0.35">
      <c r="A1" s="37" t="s">
        <v>140</v>
      </c>
      <c r="B1" s="37"/>
      <c r="C1" s="37"/>
      <c r="D1" s="37"/>
      <c r="E1" s="37"/>
      <c r="F1" s="34" t="s">
        <v>4</v>
      </c>
      <c r="G1" s="35"/>
      <c r="H1" s="36"/>
      <c r="I1" s="34" t="s">
        <v>1</v>
      </c>
      <c r="J1" s="35"/>
      <c r="K1" s="35"/>
      <c r="L1" s="35"/>
      <c r="M1" s="36"/>
      <c r="N1" s="34" t="s">
        <v>32</v>
      </c>
      <c r="O1" s="35"/>
      <c r="P1" s="35"/>
      <c r="Q1" s="35"/>
      <c r="R1" s="35"/>
      <c r="S1" s="36"/>
      <c r="T1" s="34" t="s">
        <v>2</v>
      </c>
      <c r="U1" s="35"/>
      <c r="V1" s="35"/>
      <c r="W1" s="35"/>
      <c r="X1" s="36"/>
      <c r="Y1" s="34" t="s">
        <v>32</v>
      </c>
      <c r="Z1" s="35"/>
      <c r="AA1" s="35"/>
      <c r="AB1" s="35"/>
      <c r="AC1" s="36"/>
      <c r="AD1" s="34" t="s">
        <v>1</v>
      </c>
      <c r="AE1" s="35"/>
      <c r="AF1" s="35"/>
      <c r="AG1" s="35"/>
      <c r="AH1" s="36"/>
      <c r="AI1" s="34" t="s">
        <v>33</v>
      </c>
      <c r="AJ1" s="35"/>
      <c r="AK1" s="35"/>
      <c r="AL1" s="35"/>
      <c r="AM1" s="36"/>
      <c r="AN1" s="1" t="s">
        <v>5</v>
      </c>
      <c r="AO1" s="2"/>
    </row>
    <row r="2" spans="1:41" x14ac:dyDescent="0.3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11</v>
      </c>
      <c r="G2" s="5" t="s">
        <v>12</v>
      </c>
      <c r="H2" s="6" t="s">
        <v>13</v>
      </c>
      <c r="I2" s="4" t="s">
        <v>14</v>
      </c>
      <c r="J2" s="5" t="s">
        <v>15</v>
      </c>
      <c r="K2" s="5" t="s">
        <v>11</v>
      </c>
      <c r="L2" s="5" t="s">
        <v>12</v>
      </c>
      <c r="M2" s="6" t="s">
        <v>13</v>
      </c>
      <c r="N2" s="4" t="s">
        <v>14</v>
      </c>
      <c r="O2" s="5" t="s">
        <v>15</v>
      </c>
      <c r="P2" s="5" t="s">
        <v>11</v>
      </c>
      <c r="Q2" s="5" t="s">
        <v>12</v>
      </c>
      <c r="R2" s="5" t="s">
        <v>225</v>
      </c>
      <c r="S2" s="6" t="s">
        <v>13</v>
      </c>
      <c r="T2" s="4" t="s">
        <v>14</v>
      </c>
      <c r="U2" s="5" t="s">
        <v>15</v>
      </c>
      <c r="V2" s="5" t="s">
        <v>11</v>
      </c>
      <c r="W2" s="5" t="s">
        <v>12</v>
      </c>
      <c r="X2" s="6" t="s">
        <v>13</v>
      </c>
      <c r="Y2" s="4" t="s">
        <v>14</v>
      </c>
      <c r="Z2" s="5" t="s">
        <v>15</v>
      </c>
      <c r="AA2" s="5" t="s">
        <v>11</v>
      </c>
      <c r="AB2" s="5" t="s">
        <v>12</v>
      </c>
      <c r="AC2" s="6" t="s">
        <v>13</v>
      </c>
      <c r="AD2" s="4" t="s">
        <v>14</v>
      </c>
      <c r="AE2" s="5" t="s">
        <v>15</v>
      </c>
      <c r="AF2" s="5" t="s">
        <v>11</v>
      </c>
      <c r="AG2" s="5" t="s">
        <v>12</v>
      </c>
      <c r="AH2" s="6" t="s">
        <v>13</v>
      </c>
      <c r="AI2" s="4" t="s">
        <v>14</v>
      </c>
      <c r="AJ2" s="5" t="s">
        <v>15</v>
      </c>
      <c r="AK2" s="5" t="s">
        <v>11</v>
      </c>
      <c r="AL2" s="5" t="s">
        <v>12</v>
      </c>
      <c r="AM2" s="6" t="s">
        <v>13</v>
      </c>
      <c r="AO2" s="8" t="s">
        <v>13</v>
      </c>
    </row>
    <row r="3" spans="1:41" ht="23" x14ac:dyDescent="0.35">
      <c r="A3" s="7">
        <v>1</v>
      </c>
      <c r="B3" s="20" t="s">
        <v>253</v>
      </c>
      <c r="C3" s="7" t="s">
        <v>142</v>
      </c>
      <c r="D3" s="13" t="s">
        <v>135</v>
      </c>
      <c r="E3" s="7" t="s">
        <v>143</v>
      </c>
      <c r="F3" s="10"/>
      <c r="G3" s="11"/>
      <c r="H3" s="12"/>
      <c r="I3" s="10">
        <v>6</v>
      </c>
      <c r="J3" s="11">
        <v>19</v>
      </c>
      <c r="K3" s="11">
        <v>24</v>
      </c>
      <c r="L3" s="11">
        <v>24</v>
      </c>
      <c r="M3" s="1">
        <f t="shared" ref="M3:M8" si="0">SUM(I3,IF(OR(J3="NS",J3="DQ",J3=""),0,IF(OR(J3="RT",J3="NC",J3="B/O"),3,J3+3)),IF(OR(K3="NS",K3="DQ",K3=""),0,IF(OR(K3="RT",K3="NC",K3="B/O"),3,K3+3)),IF(OR(L3="NS",L3="DQ",L3=""),0,IF(OR(L3="RT",L3="NC",L3="B/O"),3,L3+3)))</f>
        <v>82</v>
      </c>
      <c r="N3" s="10">
        <v>4</v>
      </c>
      <c r="O3" s="11">
        <v>12</v>
      </c>
      <c r="P3" s="11">
        <v>19</v>
      </c>
      <c r="Q3" s="11">
        <v>3</v>
      </c>
      <c r="R3" s="11">
        <v>3</v>
      </c>
      <c r="S3" s="1">
        <f t="shared" ref="S3:S10" si="1">SUM(N3,3/4*SUM(IF(OR(O3="NS",O3="DQ",O3=""),0,IF(OR(O3="RT",O3="NC",O3="B/O"),3,O3+3)),IF(OR(P3="NS",P3="DQ",P3=""),0,IF(OR(P3="RT",P3="NC",P3="B/O"),3,P3+3)),IF(OR(Q3="NS",Q3="DQ",Q3=""),0,IF(OR(Q3="RT",Q3="NC",Q3="B/O"),3,Q3+3)),IF(OR(R3="NS",R3="DQ",R3=""),0,IF(OR(R3="RT",R3="NC",R3="B/O"),3,R3+3))))</f>
        <v>40.75</v>
      </c>
      <c r="T3" s="10">
        <v>3</v>
      </c>
      <c r="U3" s="11">
        <v>24</v>
      </c>
      <c r="V3" s="11">
        <v>15</v>
      </c>
      <c r="W3" s="11">
        <v>24</v>
      </c>
      <c r="X3" s="1">
        <f t="shared" ref="X3:X11" si="2">SUM(T3,IF(OR(U3="NS",U3="DQ",U3=""),0,IF(OR(U3="RT",U3="NC",U3="B/O"),3,U3+3)),IF(OR(V3="NS",V3="DQ",V3=""),0,IF(OR(V3="RT",V3="NC",V3="B/O"),3,V3+3)),IF(OR(W3="NS",W3="DQ",W3=""),0,IF(OR(W3="RT",W3="NC",W3="B/O"),3,W3+3)))</f>
        <v>75</v>
      </c>
      <c r="Y3" s="10">
        <v>3</v>
      </c>
      <c r="Z3" s="11">
        <v>24</v>
      </c>
      <c r="AA3" s="11">
        <v>24</v>
      </c>
      <c r="AB3" s="11">
        <v>24</v>
      </c>
      <c r="AC3" s="25">
        <f>SUM(Y3,IF(OR(Z3="NS",Z3="DQ",Z3=""),0,IF(OR(Z3="RT",Z3="NC",Z3="B/O"),3,Z3+3)),IF(OR(AA3="NS",AA3="DQ",AA3=""),0,IF(OR(AA3="RT",AA3="NC",AA3="B/O"),3,AA3+3)),IF(OR(AB3="NS",AB3="DQ",AB3=""),0,IF(OR(AB3="RT",AB3="NC",AB3="B/O"),3,AB3+3)))</f>
        <v>84</v>
      </c>
      <c r="AD3" s="10">
        <v>3</v>
      </c>
      <c r="AE3" s="11">
        <v>24</v>
      </c>
      <c r="AF3" s="11">
        <v>24</v>
      </c>
      <c r="AG3" s="11">
        <v>24</v>
      </c>
      <c r="AH3" s="25">
        <f t="shared" ref="AH3:AH8" si="3">SUM(AD3,IF(OR(AE3="NS",AE3="DQ",AE3=""),0,IF(OR(AE3="RT",AE3="NC",AE3="B/O"),3,AE3+3)),IF(OR(AF3="NS",AF3="DQ",AF3=""),0,IF(OR(AF3="RT",AF3="NC",AF3="B/O"),3,AF3+3)),IF(OR(AG3="NS",AG3="DQ",AG3=""),0,IF(OR(AG3="RT",AG3="NC",AG3="B/O"),3,AG3+3)))</f>
        <v>84</v>
      </c>
      <c r="AI3" s="10">
        <v>6</v>
      </c>
      <c r="AJ3" s="11">
        <v>24</v>
      </c>
      <c r="AK3" s="11">
        <v>24</v>
      </c>
      <c r="AL3" s="11">
        <v>24</v>
      </c>
      <c r="AM3" s="1">
        <f>SUM(AI3,IF(OR(AJ3="NS",AJ3="DQ",AJ3=""),0,IF(OR(AJ3="RT",AJ3="NC",AJ3="B/O"),3,AJ3+3)),IF(OR(AK3="NS",AK3="DQ",AK3=""),0,IF(OR(AK3="RT",AK3="NC",AK3="B/O"),3,AK3+3)),IF(OR(AL3="NS",AL3="DQ",AL3=""),0,IF(OR(AL3="RT",AL3="NC",AL3="B/O"),3,AL3+3)))</f>
        <v>87</v>
      </c>
      <c r="AO3" s="2">
        <f t="shared" ref="AO3:AO15" si="4">SUM(H3,M3,S3,X3,AC3,AH3,AM3)</f>
        <v>452.75</v>
      </c>
    </row>
    <row r="4" spans="1:41" ht="23" x14ac:dyDescent="0.35">
      <c r="A4" s="7">
        <v>2</v>
      </c>
      <c r="B4" s="13" t="s">
        <v>240</v>
      </c>
      <c r="C4" s="7" t="s">
        <v>151</v>
      </c>
      <c r="D4" s="13" t="s">
        <v>135</v>
      </c>
      <c r="E4" s="7" t="s">
        <v>147</v>
      </c>
      <c r="F4" s="10"/>
      <c r="G4" s="11"/>
      <c r="H4" s="12"/>
      <c r="I4" s="10">
        <v>3</v>
      </c>
      <c r="J4" s="11">
        <v>7</v>
      </c>
      <c r="K4" s="11">
        <v>4</v>
      </c>
      <c r="L4" s="11" t="s">
        <v>21</v>
      </c>
      <c r="M4" s="1">
        <f t="shared" si="0"/>
        <v>20</v>
      </c>
      <c r="N4" s="10">
        <v>6</v>
      </c>
      <c r="O4" s="11">
        <v>24</v>
      </c>
      <c r="P4" s="11">
        <v>24</v>
      </c>
      <c r="Q4" s="11">
        <v>4</v>
      </c>
      <c r="R4" s="11">
        <v>4</v>
      </c>
      <c r="S4" s="1">
        <f t="shared" si="1"/>
        <v>57</v>
      </c>
      <c r="T4" s="10">
        <v>4</v>
      </c>
      <c r="U4" s="11">
        <v>19</v>
      </c>
      <c r="V4" s="11">
        <v>19</v>
      </c>
      <c r="W4" s="11">
        <v>12</v>
      </c>
      <c r="X4" s="1">
        <f t="shared" si="2"/>
        <v>63</v>
      </c>
      <c r="Y4" s="10">
        <v>3</v>
      </c>
      <c r="Z4" s="11">
        <v>19</v>
      </c>
      <c r="AA4" s="11">
        <v>15</v>
      </c>
      <c r="AB4" s="11">
        <v>19</v>
      </c>
      <c r="AC4" s="25">
        <f>SUM(Y4,IF(OR(Z4="NS",Z4="DQ",Z4=""),0,IF(OR(Z4="RT",Z4="NC",Z4="B/O"),3,Z4+3)),IF(OR(AA4="NS",AA4="DQ",AA4=""),0,IF(OR(AA4="RT",AA4="NC",AA4="B/O"),3,AA4+3)),IF(OR(AB4="NS",AB4="DQ",AB4=""),0,IF(OR(AB4="RT",AB4="NC",AB4="B/O"),3,AB4+3)))</f>
        <v>65</v>
      </c>
      <c r="AD4" s="10">
        <v>4</v>
      </c>
      <c r="AE4" s="11">
        <v>12</v>
      </c>
      <c r="AF4" s="11">
        <v>19</v>
      </c>
      <c r="AG4" s="11">
        <v>19</v>
      </c>
      <c r="AH4" s="25">
        <f t="shared" si="3"/>
        <v>63</v>
      </c>
      <c r="AI4" s="10">
        <v>4</v>
      </c>
      <c r="AJ4" s="11">
        <v>15</v>
      </c>
      <c r="AK4" s="11">
        <v>19</v>
      </c>
      <c r="AL4" s="11">
        <v>15</v>
      </c>
      <c r="AM4" s="1">
        <f>SUM(AI4,IF(OR(AJ4="NS",AJ4="DQ",AJ4=""),0,IF(OR(AJ4="RT",AJ4="NC",AJ4="B/O"),3,AJ4+3)),IF(OR(AK4="NS",AK4="DQ",AK4=""),0,IF(OR(AK4="RT",AK4="NC",AK4="B/O"),3,AK4+3)),IF(OR(AL4="NS",AL4="DQ",AL4=""),0,IF(OR(AL4="RT",AL4="NC",AL4="B/O"),3,AL4+3)))</f>
        <v>62</v>
      </c>
      <c r="AO4" s="2">
        <f t="shared" si="4"/>
        <v>330</v>
      </c>
    </row>
    <row r="5" spans="1:41" x14ac:dyDescent="0.35">
      <c r="A5" s="7">
        <v>3</v>
      </c>
      <c r="B5" s="9">
        <v>76</v>
      </c>
      <c r="C5" s="7" t="s">
        <v>146</v>
      </c>
      <c r="D5" s="7" t="s">
        <v>32</v>
      </c>
      <c r="E5" s="7" t="s">
        <v>147</v>
      </c>
      <c r="F5" s="10"/>
      <c r="G5" s="11"/>
      <c r="H5" s="12"/>
      <c r="I5" s="10">
        <v>3</v>
      </c>
      <c r="J5" s="11">
        <v>15</v>
      </c>
      <c r="K5" s="11">
        <v>15</v>
      </c>
      <c r="L5" s="11">
        <v>15</v>
      </c>
      <c r="M5" s="1">
        <f t="shared" si="0"/>
        <v>57</v>
      </c>
      <c r="N5" s="10">
        <v>3</v>
      </c>
      <c r="O5" s="11">
        <v>19</v>
      </c>
      <c r="P5" s="11">
        <v>7</v>
      </c>
      <c r="Q5" s="11">
        <v>24</v>
      </c>
      <c r="R5" s="11">
        <v>24</v>
      </c>
      <c r="S5" s="1">
        <f t="shared" si="1"/>
        <v>67.5</v>
      </c>
      <c r="T5" s="10">
        <v>3</v>
      </c>
      <c r="U5" s="11">
        <v>9</v>
      </c>
      <c r="V5" s="11">
        <v>9</v>
      </c>
      <c r="W5" s="11">
        <v>15</v>
      </c>
      <c r="X5" s="1">
        <f t="shared" si="2"/>
        <v>45</v>
      </c>
      <c r="Y5" s="10">
        <v>6</v>
      </c>
      <c r="Z5" s="11">
        <v>15</v>
      </c>
      <c r="AA5" s="11">
        <v>19</v>
      </c>
      <c r="AB5" s="11">
        <v>15</v>
      </c>
      <c r="AC5" s="25">
        <f>SUM(Y5,IF(OR(Z5="NS",Z5="DQ",Z5=""),0,IF(OR(Z5="RT",Z5="NC",Z5="B/O"),3,Z5+3)),IF(OR(AA5="NS",AA5="DQ",AA5=""),0,IF(OR(AA5="RT",AA5="NC",AA5="B/O"),3,AA5+3)),IF(OR(AB5="NS",AB5="DQ",AB5=""),0,IF(OR(AB5="RT",AB5="NC",AB5="B/O"),3,AB5+3)))</f>
        <v>64</v>
      </c>
      <c r="AD5" s="10">
        <v>3</v>
      </c>
      <c r="AE5" s="11">
        <v>7</v>
      </c>
      <c r="AF5" s="11">
        <v>15</v>
      </c>
      <c r="AG5" s="11">
        <v>15</v>
      </c>
      <c r="AH5" s="25">
        <f t="shared" si="3"/>
        <v>49</v>
      </c>
      <c r="AI5" s="10">
        <v>3</v>
      </c>
      <c r="AJ5" s="11">
        <v>12</v>
      </c>
      <c r="AK5" s="11" t="s">
        <v>21</v>
      </c>
      <c r="AL5" s="11">
        <v>19</v>
      </c>
      <c r="AM5" s="1">
        <f>SUM(AI5,IF(OR(AJ5="NS",AJ5="DQ",AJ5=""),0,IF(OR(AJ5="RT",AJ5="NC",AJ5="B/O"),3,AJ5+3)),IF(OR(AK5="NS",AK5="DQ",AK5=""),0,IF(OR(AK5="RT",AK5="NC",AK5="B/O"),3,AK5+3)),IF(OR(AL5="NS",AL5="DQ",AL5=""),0,IF(OR(AL5="RT",AL5="NC",AL5="B/O"),3,AL5+3)))</f>
        <v>40</v>
      </c>
      <c r="AO5" s="2">
        <f t="shared" si="4"/>
        <v>322.5</v>
      </c>
    </row>
    <row r="6" spans="1:41" ht="23" x14ac:dyDescent="0.35">
      <c r="A6" s="7">
        <v>4</v>
      </c>
      <c r="B6" s="7">
        <v>27</v>
      </c>
      <c r="C6" s="7" t="s">
        <v>148</v>
      </c>
      <c r="D6" s="13" t="s">
        <v>135</v>
      </c>
      <c r="E6" s="7" t="s">
        <v>147</v>
      </c>
      <c r="F6" s="10"/>
      <c r="G6" s="11"/>
      <c r="H6" s="12"/>
      <c r="I6" s="10">
        <v>3</v>
      </c>
      <c r="J6" s="11">
        <v>9</v>
      </c>
      <c r="K6" s="11">
        <v>19</v>
      </c>
      <c r="L6" s="11">
        <v>12</v>
      </c>
      <c r="M6" s="1">
        <f t="shared" si="0"/>
        <v>52</v>
      </c>
      <c r="N6" s="10">
        <v>3</v>
      </c>
      <c r="O6" s="11">
        <v>9</v>
      </c>
      <c r="P6" s="11">
        <v>12</v>
      </c>
      <c r="Q6" s="11">
        <v>19</v>
      </c>
      <c r="R6" s="11">
        <v>19</v>
      </c>
      <c r="S6" s="1">
        <f t="shared" si="1"/>
        <v>56.25</v>
      </c>
      <c r="T6" s="10">
        <v>3</v>
      </c>
      <c r="U6" s="11">
        <v>3</v>
      </c>
      <c r="V6" s="11" t="s">
        <v>23</v>
      </c>
      <c r="W6" s="11" t="s">
        <v>21</v>
      </c>
      <c r="X6" s="1">
        <f t="shared" si="2"/>
        <v>12</v>
      </c>
      <c r="Y6" s="10"/>
      <c r="Z6" s="11"/>
      <c r="AA6" s="11"/>
      <c r="AB6" s="11"/>
      <c r="AC6" s="25"/>
      <c r="AD6" s="10">
        <v>6</v>
      </c>
      <c r="AE6" s="11">
        <v>19</v>
      </c>
      <c r="AF6" s="11">
        <v>7</v>
      </c>
      <c r="AG6" s="11">
        <v>7</v>
      </c>
      <c r="AH6" s="25">
        <f t="shared" si="3"/>
        <v>48</v>
      </c>
      <c r="AI6" s="10">
        <v>3</v>
      </c>
      <c r="AJ6" s="11">
        <v>19</v>
      </c>
      <c r="AK6" s="11">
        <v>15</v>
      </c>
      <c r="AL6" s="11">
        <v>7</v>
      </c>
      <c r="AM6" s="1">
        <f>SUM(AI6,IF(OR(AJ6="NS",AJ6="DQ",AJ6=""),0,IF(OR(AJ6="RT",AJ6="NC",AJ6="B/O"),3,AJ6+3)),IF(OR(AK6="NS",AK6="DQ",AK6=""),0,IF(OR(AK6="RT",AK6="NC",AK6="B/O"),3,AK6+3)),IF(OR(AL6="NS",AL6="DQ",AL6=""),0,IF(OR(AL6="RT",AL6="NC",AL6="B/O"),3,AL6+3)))</f>
        <v>53</v>
      </c>
      <c r="AO6" s="2">
        <f t="shared" si="4"/>
        <v>221.25</v>
      </c>
    </row>
    <row r="7" spans="1:41" x14ac:dyDescent="0.35">
      <c r="A7" s="7">
        <v>5</v>
      </c>
      <c r="B7" s="7">
        <v>36</v>
      </c>
      <c r="C7" s="7" t="s">
        <v>152</v>
      </c>
      <c r="D7" s="7" t="s">
        <v>32</v>
      </c>
      <c r="E7" s="7" t="s">
        <v>147</v>
      </c>
      <c r="F7" s="10"/>
      <c r="G7" s="11"/>
      <c r="H7" s="12"/>
      <c r="I7" s="10">
        <v>3</v>
      </c>
      <c r="J7" s="11">
        <v>5</v>
      </c>
      <c r="K7" s="11">
        <v>7</v>
      </c>
      <c r="L7" s="11">
        <v>7</v>
      </c>
      <c r="M7" s="1">
        <f t="shared" si="0"/>
        <v>31</v>
      </c>
      <c r="N7" s="10">
        <v>3</v>
      </c>
      <c r="O7" s="11">
        <v>4</v>
      </c>
      <c r="P7" s="11">
        <v>4</v>
      </c>
      <c r="Q7" s="11">
        <v>9</v>
      </c>
      <c r="R7" s="11">
        <v>9</v>
      </c>
      <c r="S7" s="1">
        <f t="shared" si="1"/>
        <v>31.5</v>
      </c>
      <c r="T7" s="10">
        <v>3</v>
      </c>
      <c r="U7" s="11">
        <v>4</v>
      </c>
      <c r="V7" s="11">
        <v>5</v>
      </c>
      <c r="W7" s="11">
        <v>7</v>
      </c>
      <c r="X7" s="1">
        <f t="shared" si="2"/>
        <v>28</v>
      </c>
      <c r="Y7" s="10">
        <v>3</v>
      </c>
      <c r="Z7" s="11">
        <v>12</v>
      </c>
      <c r="AA7" s="11">
        <v>12</v>
      </c>
      <c r="AB7" s="11">
        <v>12</v>
      </c>
      <c r="AC7" s="25">
        <f>SUM(Y7,IF(OR(Z7="NS",Z7="DQ",Z7=""),0,IF(OR(Z7="RT",Z7="NC",Z7="B/O"),3,Z7+3)),IF(OR(AA7="NS",AA7="DQ",AA7=""),0,IF(OR(AA7="RT",AA7="NC",AA7="B/O"),3,AA7+3)),IF(OR(AB7="NS",AB7="DQ",AB7=""),0,IF(OR(AB7="RT",AB7="NC",AB7="B/O"),3,AB7+3)))</f>
        <v>48</v>
      </c>
      <c r="AD7" s="10">
        <v>3</v>
      </c>
      <c r="AE7" s="11">
        <v>5</v>
      </c>
      <c r="AF7" s="11" t="s">
        <v>21</v>
      </c>
      <c r="AG7" s="11" t="s">
        <v>21</v>
      </c>
      <c r="AH7" s="25">
        <f t="shared" si="3"/>
        <v>11</v>
      </c>
      <c r="AI7" s="10">
        <v>3</v>
      </c>
      <c r="AJ7" s="11">
        <v>9</v>
      </c>
      <c r="AK7" s="11">
        <v>9</v>
      </c>
      <c r="AL7" s="11">
        <v>12</v>
      </c>
      <c r="AM7" s="1">
        <f>SUM(AI7,IF(OR(AJ7="NS",AJ7="DQ",AJ7=""),0,IF(OR(AJ7="RT",AJ7="NC",AJ7="B/O"),3,AJ7+3)),IF(OR(AK7="NS",AK7="DQ",AK7=""),0,IF(OR(AK7="RT",AK7="NC",AK7="B/O"),3,AK7+3)),IF(OR(AL7="NS",AL7="DQ",AL7=""),0,IF(OR(AL7="RT",AL7="NC",AL7="B/O"),3,AL7+3)))</f>
        <v>42</v>
      </c>
      <c r="AO7" s="2">
        <f t="shared" si="4"/>
        <v>191.5</v>
      </c>
    </row>
    <row r="8" spans="1:41" x14ac:dyDescent="0.35">
      <c r="A8" s="7">
        <v>6</v>
      </c>
      <c r="B8" s="7">
        <v>24</v>
      </c>
      <c r="C8" s="7" t="s">
        <v>150</v>
      </c>
      <c r="D8" s="7" t="s">
        <v>32</v>
      </c>
      <c r="E8" s="7" t="s">
        <v>147</v>
      </c>
      <c r="F8" s="10"/>
      <c r="G8" s="11"/>
      <c r="H8" s="12"/>
      <c r="I8" s="10">
        <v>3</v>
      </c>
      <c r="J8" s="11">
        <v>4</v>
      </c>
      <c r="K8" s="11">
        <v>5</v>
      </c>
      <c r="L8" s="11" t="s">
        <v>23</v>
      </c>
      <c r="M8" s="1">
        <f t="shared" si="0"/>
        <v>21</v>
      </c>
      <c r="N8" s="10">
        <v>3</v>
      </c>
      <c r="O8" s="11">
        <v>5</v>
      </c>
      <c r="P8" s="11">
        <v>5</v>
      </c>
      <c r="Q8" s="11">
        <v>12</v>
      </c>
      <c r="R8" s="11">
        <v>12</v>
      </c>
      <c r="S8" s="1">
        <f t="shared" si="1"/>
        <v>37.5</v>
      </c>
      <c r="T8" s="10">
        <v>3</v>
      </c>
      <c r="U8" s="11">
        <v>5</v>
      </c>
      <c r="V8" s="11">
        <v>4</v>
      </c>
      <c r="W8" s="11">
        <v>5</v>
      </c>
      <c r="X8" s="1">
        <f t="shared" si="2"/>
        <v>26</v>
      </c>
      <c r="Y8" s="10"/>
      <c r="Z8" s="11"/>
      <c r="AA8" s="11"/>
      <c r="AB8" s="11"/>
      <c r="AC8" s="25"/>
      <c r="AD8" s="10">
        <v>3</v>
      </c>
      <c r="AE8" s="11">
        <v>9</v>
      </c>
      <c r="AF8" s="11">
        <v>9</v>
      </c>
      <c r="AG8" s="11">
        <v>12</v>
      </c>
      <c r="AH8" s="25">
        <f t="shared" si="3"/>
        <v>42</v>
      </c>
      <c r="AI8" s="10"/>
      <c r="AJ8" s="11"/>
      <c r="AK8" s="11"/>
      <c r="AL8" s="11"/>
      <c r="AM8" s="1"/>
      <c r="AO8" s="2">
        <f t="shared" si="4"/>
        <v>126.5</v>
      </c>
    </row>
    <row r="9" spans="1:41" ht="34.5" x14ac:dyDescent="0.35">
      <c r="A9" s="7">
        <v>7</v>
      </c>
      <c r="B9" s="13" t="s">
        <v>355</v>
      </c>
      <c r="C9" s="7" t="s">
        <v>227</v>
      </c>
      <c r="D9" s="13" t="s">
        <v>32</v>
      </c>
      <c r="E9" s="7" t="s">
        <v>147</v>
      </c>
      <c r="F9" s="10"/>
      <c r="G9" s="11"/>
      <c r="H9" s="12"/>
      <c r="I9" s="10"/>
      <c r="J9" s="11"/>
      <c r="K9" s="11"/>
      <c r="L9" s="11"/>
      <c r="M9" s="1"/>
      <c r="N9" s="10">
        <v>3</v>
      </c>
      <c r="O9" s="11">
        <v>3</v>
      </c>
      <c r="P9" s="11">
        <v>9</v>
      </c>
      <c r="Q9" s="11">
        <v>5</v>
      </c>
      <c r="R9" s="11">
        <v>7</v>
      </c>
      <c r="S9" s="1">
        <f t="shared" si="1"/>
        <v>30</v>
      </c>
      <c r="T9" s="10">
        <v>3</v>
      </c>
      <c r="U9" s="11" t="s">
        <v>21</v>
      </c>
      <c r="V9" s="11">
        <v>3</v>
      </c>
      <c r="W9" s="11">
        <v>3</v>
      </c>
      <c r="X9" s="1">
        <f t="shared" si="2"/>
        <v>15</v>
      </c>
      <c r="Y9" s="10">
        <v>4</v>
      </c>
      <c r="Z9" s="11">
        <v>9</v>
      </c>
      <c r="AA9" s="11">
        <v>9</v>
      </c>
      <c r="AB9" s="11">
        <v>9</v>
      </c>
      <c r="AC9" s="25">
        <f>SUM(Y9,IF(OR(Z9="NS",Z9="DQ",Z9=""),0,IF(OR(Z9="RT",Z9="NC",Z9="B/O"),3,Z9+3)),IF(OR(AA9="NS",AA9="DQ",AA9=""),0,IF(OR(AA9="RT",AA9="NC",AA9="B/O"),3,AA9+3)),IF(OR(AB9="NS",AB9="DQ",AB9=""),0,IF(OR(AB9="RT",AB9="NC",AB9="B/O"),3,AB9+3)))</f>
        <v>40</v>
      </c>
      <c r="AD9" s="10"/>
      <c r="AE9" s="11"/>
      <c r="AF9" s="11"/>
      <c r="AG9" s="11"/>
      <c r="AH9" s="25"/>
      <c r="AI9" s="10">
        <v>3</v>
      </c>
      <c r="AJ9" s="11">
        <v>7</v>
      </c>
      <c r="AK9" s="11">
        <v>12</v>
      </c>
      <c r="AL9" s="11">
        <v>9</v>
      </c>
      <c r="AM9" s="1">
        <f>SUM(AI9,IF(OR(AJ9="NS",AJ9="DQ",AJ9=""),0,IF(OR(AJ9="RT",AJ9="NC",AJ9="B/O"),3,AJ9+3)),IF(OR(AK9="NS",AK9="DQ",AK9=""),0,IF(OR(AK9="RT",AK9="NC",AK9="B/O"),3,AK9+3)),IF(OR(AL9="NS",AL9="DQ",AL9=""),0,IF(OR(AL9="RT",AL9="NC",AL9="B/O"),3,AL9+3)))</f>
        <v>40</v>
      </c>
      <c r="AO9" s="2">
        <f t="shared" si="4"/>
        <v>125</v>
      </c>
    </row>
    <row r="10" spans="1:41" ht="23" x14ac:dyDescent="0.35">
      <c r="A10" s="7">
        <v>8</v>
      </c>
      <c r="B10" s="7">
        <v>58</v>
      </c>
      <c r="C10" s="7" t="s">
        <v>149</v>
      </c>
      <c r="D10" s="13" t="s">
        <v>135</v>
      </c>
      <c r="E10" s="7" t="s">
        <v>147</v>
      </c>
      <c r="F10" s="10"/>
      <c r="G10" s="11"/>
      <c r="H10" s="12"/>
      <c r="I10" s="10">
        <v>3</v>
      </c>
      <c r="J10" s="11">
        <v>12</v>
      </c>
      <c r="K10" s="11">
        <v>9</v>
      </c>
      <c r="L10" s="11">
        <v>9</v>
      </c>
      <c r="M10" s="1">
        <f>SUM(I10,IF(OR(J10="NS",J10="DQ",J10=""),0,IF(OR(J10="RT",J10="NC",J10="B/O"),3,J10+3)),IF(OR(K10="NS",K10="DQ",K10=""),0,IF(OR(K10="RT",K10="NC",K10="B/O"),3,K10+3)),IF(OR(L10="NS",L10="DQ",L10=""),0,IF(OR(L10="RT",L10="NC",L10="B/O"),3,L10+3)))</f>
        <v>42</v>
      </c>
      <c r="N10" s="10">
        <v>3</v>
      </c>
      <c r="O10" s="11">
        <v>7</v>
      </c>
      <c r="P10" s="11">
        <v>3</v>
      </c>
      <c r="Q10" s="11">
        <v>15</v>
      </c>
      <c r="R10" s="11">
        <v>15</v>
      </c>
      <c r="S10" s="1">
        <f t="shared" si="1"/>
        <v>42</v>
      </c>
      <c r="T10" s="10">
        <v>3</v>
      </c>
      <c r="U10" s="11">
        <v>12</v>
      </c>
      <c r="V10" s="11">
        <v>12</v>
      </c>
      <c r="W10" s="11">
        <v>4</v>
      </c>
      <c r="X10" s="1">
        <f t="shared" si="2"/>
        <v>40</v>
      </c>
      <c r="Y10" s="10"/>
      <c r="Z10" s="11"/>
      <c r="AA10" s="11"/>
      <c r="AB10" s="11"/>
      <c r="AC10" s="25"/>
      <c r="AD10" s="10"/>
      <c r="AE10" s="11"/>
      <c r="AF10" s="11"/>
      <c r="AG10" s="11"/>
      <c r="AH10" s="25"/>
      <c r="AI10" s="10"/>
      <c r="AJ10" s="11"/>
      <c r="AK10" s="11"/>
      <c r="AL10" s="11"/>
      <c r="AM10" s="1"/>
      <c r="AO10" s="2">
        <f t="shared" si="4"/>
        <v>124</v>
      </c>
    </row>
    <row r="11" spans="1:41" x14ac:dyDescent="0.35">
      <c r="A11" s="7">
        <v>9</v>
      </c>
      <c r="B11" s="7">
        <v>43</v>
      </c>
      <c r="C11" s="7" t="s">
        <v>238</v>
      </c>
      <c r="D11" s="13" t="s">
        <v>2</v>
      </c>
      <c r="E11" s="7" t="s">
        <v>239</v>
      </c>
      <c r="F11" s="10"/>
      <c r="G11" s="11"/>
      <c r="H11" s="12"/>
      <c r="I11" s="10"/>
      <c r="J11" s="11"/>
      <c r="K11" s="11"/>
      <c r="L11" s="11"/>
      <c r="M11" s="1"/>
      <c r="N11" s="10"/>
      <c r="O11" s="11"/>
      <c r="P11" s="11"/>
      <c r="Q11" s="11"/>
      <c r="R11" s="11"/>
      <c r="S11" s="1"/>
      <c r="T11" s="10">
        <v>6</v>
      </c>
      <c r="U11" s="11">
        <v>15</v>
      </c>
      <c r="V11" s="11">
        <v>24</v>
      </c>
      <c r="W11" s="11">
        <v>19</v>
      </c>
      <c r="X11" s="1">
        <f t="shared" si="2"/>
        <v>73</v>
      </c>
      <c r="Y11" s="10"/>
      <c r="Z11" s="11"/>
      <c r="AA11" s="11"/>
      <c r="AB11" s="11"/>
      <c r="AC11" s="25"/>
      <c r="AD11" s="10">
        <v>3</v>
      </c>
      <c r="AE11" s="11">
        <v>15</v>
      </c>
      <c r="AF11" s="11">
        <v>12</v>
      </c>
      <c r="AG11" s="11" t="s">
        <v>21</v>
      </c>
      <c r="AH11" s="25">
        <f>SUM(AD11,IF(OR(AE11="NS",AE11="DQ",AE11=""),0,IF(OR(AE11="RT",AE11="NC",AE11="B/O"),3,AE11+3)),IF(OR(AF11="NS",AF11="DQ",AF11=""),0,IF(OR(AF11="RT",AF11="NC",AF11="B/O"),3,AF11+3)),IF(OR(AG11="NS",AG11="DQ",AG11=""),0,IF(OR(AG11="RT",AG11="NC",AG11="B/O"),3,AG11+3)))</f>
        <v>36</v>
      </c>
      <c r="AI11" s="10"/>
      <c r="AJ11" s="11"/>
      <c r="AK11" s="11"/>
      <c r="AL11" s="11"/>
      <c r="AM11" s="1"/>
      <c r="AO11" s="2">
        <f t="shared" si="4"/>
        <v>109</v>
      </c>
    </row>
    <row r="12" spans="1:41" x14ac:dyDescent="0.35">
      <c r="A12" s="7">
        <v>10</v>
      </c>
      <c r="B12" s="7">
        <v>123</v>
      </c>
      <c r="C12" s="7" t="s">
        <v>144</v>
      </c>
      <c r="D12" s="13" t="s">
        <v>2</v>
      </c>
      <c r="E12" s="7" t="s">
        <v>147</v>
      </c>
      <c r="F12" s="10"/>
      <c r="G12" s="11"/>
      <c r="H12" s="12"/>
      <c r="I12" s="10">
        <v>4</v>
      </c>
      <c r="J12" s="11">
        <v>24</v>
      </c>
      <c r="K12" s="11">
        <v>12</v>
      </c>
      <c r="L12" s="11">
        <v>19</v>
      </c>
      <c r="M12" s="1">
        <f>SUM(I12,IF(OR(J12="NS",J12="DQ",J12=""),0,IF(OR(J12="RT",J12="NC",J12="B/O"),3,J12+3)),IF(OR(K12="NS",K12="DQ",K12=""),0,IF(OR(K12="RT",K12="NC",K12="B/O"),3,K12+3)),IF(OR(L12="NS",L12="DQ",L12=""),0,IF(OR(L12="RT",L12="NC",L12="B/O"),3,L12+3)))</f>
        <v>68</v>
      </c>
      <c r="N12" s="10"/>
      <c r="O12" s="11"/>
      <c r="P12" s="11"/>
      <c r="Q12" s="11"/>
      <c r="R12" s="11"/>
      <c r="S12" s="1"/>
      <c r="T12" s="10"/>
      <c r="U12" s="11"/>
      <c r="V12" s="11"/>
      <c r="W12" s="11"/>
      <c r="X12" s="1"/>
      <c r="Y12" s="10"/>
      <c r="Z12" s="11"/>
      <c r="AA12" s="11"/>
      <c r="AB12" s="11"/>
      <c r="AC12" s="25"/>
      <c r="AD12" s="10"/>
      <c r="AE12" s="11"/>
      <c r="AF12" s="11"/>
      <c r="AG12" s="11"/>
      <c r="AH12" s="25"/>
      <c r="AI12" s="10"/>
      <c r="AJ12" s="11"/>
      <c r="AK12" s="11"/>
      <c r="AL12" s="11"/>
      <c r="AM12" s="1"/>
      <c r="AO12" s="2">
        <f t="shared" si="4"/>
        <v>68</v>
      </c>
    </row>
    <row r="13" spans="1:41" ht="23" x14ac:dyDescent="0.35">
      <c r="A13" s="7">
        <v>11</v>
      </c>
      <c r="B13" s="13" t="s">
        <v>280</v>
      </c>
      <c r="C13" s="7" t="s">
        <v>243</v>
      </c>
      <c r="D13" s="13" t="s">
        <v>32</v>
      </c>
      <c r="E13" s="7" t="s">
        <v>147</v>
      </c>
      <c r="F13" s="10"/>
      <c r="G13" s="11"/>
      <c r="H13" s="12"/>
      <c r="I13" s="10"/>
      <c r="J13" s="11"/>
      <c r="K13" s="11"/>
      <c r="L13" s="11"/>
      <c r="M13" s="1"/>
      <c r="N13" s="10"/>
      <c r="O13" s="11"/>
      <c r="P13" s="11"/>
      <c r="Q13" s="11"/>
      <c r="R13" s="11"/>
      <c r="S13" s="1"/>
      <c r="T13" s="10">
        <v>3</v>
      </c>
      <c r="U13" s="11">
        <v>2</v>
      </c>
      <c r="V13" s="11" t="s">
        <v>23</v>
      </c>
      <c r="W13" s="11" t="s">
        <v>21</v>
      </c>
      <c r="X13" s="1">
        <f>SUM(T13,IF(OR(U13="NS",U13="DQ",U13=""),0,IF(OR(U13="RT",U13="NC",U13="B/O"),3,U13+3)),IF(OR(V13="NS",V13="DQ",V13=""),0,IF(OR(V13="RT",V13="NC",V13="B/O"),3,V13+3)),IF(OR(W13="NS",W13="DQ",W13=""),0,IF(OR(W13="RT",W13="NC",W13="B/O"),3,W13+3)))</f>
        <v>11</v>
      </c>
      <c r="Y13" s="10"/>
      <c r="Z13" s="11"/>
      <c r="AA13" s="11"/>
      <c r="AB13" s="11"/>
      <c r="AC13" s="25"/>
      <c r="AD13" s="10">
        <v>3</v>
      </c>
      <c r="AE13" s="11">
        <v>4</v>
      </c>
      <c r="AF13" s="11">
        <v>5</v>
      </c>
      <c r="AG13" s="11">
        <v>9</v>
      </c>
      <c r="AH13" s="25">
        <f>SUM(AD13,IF(OR(AE13="NS",AE13="DQ",AE13=""),0,IF(OR(AE13="RT",AE13="NC",AE13="B/O"),3,AE13+3)),IF(OR(AF13="NS",AF13="DQ",AF13=""),0,IF(OR(AF13="RT",AF13="NC",AF13="B/O"),3,AF13+3)),IF(OR(AG13="NS",AG13="DQ",AG13=""),0,IF(OR(AG13="RT",AG13="NC",AG13="B/O"),3,AG13+3)))</f>
        <v>30</v>
      </c>
      <c r="AI13" s="10">
        <v>3</v>
      </c>
      <c r="AJ13" s="11">
        <v>5</v>
      </c>
      <c r="AK13" s="11">
        <v>7</v>
      </c>
      <c r="AL13" s="11" t="s">
        <v>23</v>
      </c>
      <c r="AM13" s="1">
        <f>SUM(AI13,IF(OR(AJ13="NS",AJ13="DQ",AJ13=""),0,IF(OR(AJ13="RT",AJ13="NC",AJ13="B/O"),3,AJ13+3)),IF(OR(AK13="NS",AK13="DQ",AK13=""),0,IF(OR(AK13="RT",AK13="NC",AK13="B/O"),3,AK13+3)),IF(OR(AL13="NS",AL13="DQ",AL13=""),0,IF(OR(AL13="RT",AL13="NC",AL13="B/O"),3,AL13+3)))</f>
        <v>24</v>
      </c>
      <c r="AO13" s="2">
        <f t="shared" si="4"/>
        <v>65</v>
      </c>
    </row>
    <row r="14" spans="1:41" x14ac:dyDescent="0.35">
      <c r="A14" s="7">
        <v>12</v>
      </c>
      <c r="B14" s="7">
        <v>17</v>
      </c>
      <c r="C14" s="7" t="s">
        <v>226</v>
      </c>
      <c r="D14" s="13" t="s">
        <v>32</v>
      </c>
      <c r="E14" s="7" t="s">
        <v>147</v>
      </c>
      <c r="F14" s="10"/>
      <c r="G14" s="11"/>
      <c r="H14" s="12"/>
      <c r="I14" s="10"/>
      <c r="J14" s="11"/>
      <c r="K14" s="11"/>
      <c r="L14" s="11"/>
      <c r="M14" s="1"/>
      <c r="N14" s="10">
        <v>3</v>
      </c>
      <c r="O14" s="11">
        <v>15</v>
      </c>
      <c r="P14" s="11">
        <v>15</v>
      </c>
      <c r="Q14" s="11">
        <v>7</v>
      </c>
      <c r="R14" s="11">
        <v>5</v>
      </c>
      <c r="S14" s="1">
        <f>SUM(N14,3/4*SUM(IF(OR(O14="NS",O14="DQ",O14=""),0,IF(OR(O14="RT",O14="NC",O14="B/O"),3,O14+3)),IF(OR(P14="NS",P14="DQ",P14=""),0,IF(OR(P14="RT",P14="NC",P14="B/O"),3,P14+3)),IF(OR(Q14="NS",Q14="DQ",Q14=""),0,IF(OR(Q14="RT",Q14="NC",Q14="B/O"),3,Q14+3)),IF(OR(R14="NS",R14="DQ",R14=""),0,IF(OR(R14="RT",R14="NC",R14="B/O"),3,R14+3))))</f>
        <v>43.5</v>
      </c>
      <c r="T14" s="10">
        <v>3</v>
      </c>
      <c r="U14" s="11">
        <v>1</v>
      </c>
      <c r="V14" s="11" t="s">
        <v>21</v>
      </c>
      <c r="W14" s="11" t="s">
        <v>21</v>
      </c>
      <c r="X14" s="1">
        <f>SUM(T14,IF(OR(U14="NS",U14="DQ",U14=""),0,IF(OR(U14="RT",U14="NC",U14="B/O"),3,U14+3)),IF(OR(V14="NS",V14="DQ",V14=""),0,IF(OR(V14="RT",V14="NC",V14="B/O"),3,V14+3)),IF(OR(W14="NS",W14="DQ",W14=""),0,IF(OR(W14="RT",W14="NC",W14="B/O"),3,W14+3)))</f>
        <v>7</v>
      </c>
      <c r="Y14" s="10"/>
      <c r="Z14" s="11"/>
      <c r="AA14" s="11"/>
      <c r="AB14" s="11"/>
      <c r="AC14" s="25"/>
      <c r="AD14" s="10"/>
      <c r="AE14" s="11"/>
      <c r="AF14" s="11"/>
      <c r="AG14" s="11"/>
      <c r="AH14" s="25"/>
      <c r="AI14" s="10"/>
      <c r="AJ14" s="11"/>
      <c r="AK14" s="11"/>
      <c r="AL14" s="11"/>
      <c r="AM14" s="1"/>
      <c r="AO14" s="2">
        <f t="shared" si="4"/>
        <v>50.5</v>
      </c>
    </row>
    <row r="15" spans="1:41" x14ac:dyDescent="0.35">
      <c r="A15" s="7">
        <v>13</v>
      </c>
      <c r="B15" s="7">
        <v>95</v>
      </c>
      <c r="C15" s="7" t="s">
        <v>241</v>
      </c>
      <c r="D15" s="13" t="s">
        <v>2</v>
      </c>
      <c r="E15" s="7" t="s">
        <v>145</v>
      </c>
      <c r="F15" s="10"/>
      <c r="G15" s="11"/>
      <c r="H15" s="12"/>
      <c r="I15" s="10"/>
      <c r="J15" s="11"/>
      <c r="K15" s="11"/>
      <c r="L15" s="11"/>
      <c r="M15" s="1"/>
      <c r="N15" s="10"/>
      <c r="O15" s="11"/>
      <c r="P15" s="11"/>
      <c r="Q15" s="11"/>
      <c r="R15" s="11"/>
      <c r="S15" s="1"/>
      <c r="T15" s="10">
        <v>3</v>
      </c>
      <c r="U15" s="11">
        <v>7</v>
      </c>
      <c r="V15" s="11">
        <v>7</v>
      </c>
      <c r="W15" s="11">
        <v>9</v>
      </c>
      <c r="X15" s="1">
        <f>SUM(T15,IF(OR(U15="NS",U15="DQ",U15=""),0,IF(OR(U15="RT",U15="NC",U15="B/O"),3,U15+3)),IF(OR(V15="NS",V15="DQ",V15=""),0,IF(OR(V15="RT",V15="NC",V15="B/O"),3,V15+3)),IF(OR(W15="NS",W15="DQ",W15=""),0,IF(OR(W15="RT",W15="NC",W15="B/O"),3,W15+3)))</f>
        <v>35</v>
      </c>
      <c r="Y15" s="10"/>
      <c r="Z15" s="11"/>
      <c r="AA15" s="11"/>
      <c r="AB15" s="11"/>
      <c r="AC15" s="25"/>
      <c r="AD15" s="10"/>
      <c r="AE15" s="11"/>
      <c r="AF15" s="11"/>
      <c r="AG15" s="11"/>
      <c r="AH15" s="25"/>
      <c r="AI15" s="10"/>
      <c r="AJ15" s="11"/>
      <c r="AK15" s="11"/>
      <c r="AL15" s="11"/>
      <c r="AM15" s="1"/>
      <c r="AO15" s="2">
        <f t="shared" si="4"/>
        <v>35</v>
      </c>
    </row>
    <row r="16" spans="1:41" x14ac:dyDescent="0.35">
      <c r="A16" s="38" t="s">
        <v>72</v>
      </c>
      <c r="B16" s="38"/>
      <c r="C16" s="38"/>
      <c r="D16" s="38"/>
      <c r="E16" s="38"/>
    </row>
    <row r="17" spans="1:41" x14ac:dyDescent="0.35">
      <c r="B17" s="7">
        <v>98</v>
      </c>
      <c r="C17" s="7" t="s">
        <v>242</v>
      </c>
      <c r="D17" s="13" t="s">
        <v>120</v>
      </c>
      <c r="E17" s="7" t="s">
        <v>145</v>
      </c>
      <c r="T17" s="7" t="s">
        <v>138</v>
      </c>
      <c r="U17" s="7" t="s">
        <v>138</v>
      </c>
      <c r="V17" s="7" t="s">
        <v>138</v>
      </c>
      <c r="W17" s="7" t="s">
        <v>138</v>
      </c>
    </row>
    <row r="18" spans="1:41" x14ac:dyDescent="0.35">
      <c r="D18" s="13"/>
    </row>
    <row r="19" spans="1:41" x14ac:dyDescent="0.35">
      <c r="A19" s="37" t="s">
        <v>141</v>
      </c>
      <c r="B19" s="37"/>
      <c r="C19" s="37"/>
      <c r="D19" s="37"/>
      <c r="E19" s="37"/>
      <c r="F19" s="34" t="s">
        <v>4</v>
      </c>
      <c r="G19" s="35"/>
      <c r="H19" s="36"/>
      <c r="I19" s="34" t="s">
        <v>1</v>
      </c>
      <c r="J19" s="35"/>
      <c r="K19" s="35"/>
      <c r="L19" s="35"/>
      <c r="M19" s="36"/>
      <c r="N19" s="34" t="s">
        <v>32</v>
      </c>
      <c r="O19" s="35"/>
      <c r="P19" s="35"/>
      <c r="Q19" s="35"/>
      <c r="R19" s="35"/>
      <c r="S19" s="36"/>
      <c r="T19" s="34" t="s">
        <v>2</v>
      </c>
      <c r="U19" s="35"/>
      <c r="V19" s="35"/>
      <c r="W19" s="35"/>
      <c r="X19" s="36"/>
      <c r="Y19" s="34" t="s">
        <v>32</v>
      </c>
      <c r="Z19" s="35"/>
      <c r="AA19" s="35"/>
      <c r="AB19" s="35"/>
      <c r="AC19" s="36"/>
      <c r="AD19" s="34" t="s">
        <v>1</v>
      </c>
      <c r="AE19" s="35"/>
      <c r="AF19" s="35"/>
      <c r="AG19" s="35"/>
      <c r="AH19" s="36"/>
      <c r="AI19" s="34" t="s">
        <v>33</v>
      </c>
      <c r="AJ19" s="35"/>
      <c r="AK19" s="35"/>
      <c r="AL19" s="35"/>
      <c r="AM19" s="36"/>
      <c r="AN19" s="1" t="s">
        <v>5</v>
      </c>
      <c r="AO19" s="2"/>
    </row>
    <row r="20" spans="1:41" x14ac:dyDescent="0.35">
      <c r="A20" s="3" t="s">
        <v>6</v>
      </c>
      <c r="B20" s="3" t="s">
        <v>7</v>
      </c>
      <c r="C20" s="3" t="s">
        <v>8</v>
      </c>
      <c r="D20" s="3" t="s">
        <v>9</v>
      </c>
      <c r="E20" s="3" t="s">
        <v>10</v>
      </c>
      <c r="F20" s="4" t="s">
        <v>11</v>
      </c>
      <c r="G20" s="5" t="s">
        <v>12</v>
      </c>
      <c r="H20" s="6" t="s">
        <v>13</v>
      </c>
      <c r="I20" s="4" t="s">
        <v>14</v>
      </c>
      <c r="J20" s="5" t="s">
        <v>15</v>
      </c>
      <c r="K20" s="5" t="s">
        <v>11</v>
      </c>
      <c r="L20" s="5" t="s">
        <v>12</v>
      </c>
      <c r="M20" s="6" t="s">
        <v>13</v>
      </c>
      <c r="N20" s="4" t="s">
        <v>14</v>
      </c>
      <c r="O20" s="5" t="s">
        <v>15</v>
      </c>
      <c r="P20" s="5" t="s">
        <v>11</v>
      </c>
      <c r="Q20" s="5" t="s">
        <v>12</v>
      </c>
      <c r="R20" s="5" t="s">
        <v>225</v>
      </c>
      <c r="S20" s="6" t="s">
        <v>13</v>
      </c>
      <c r="T20" s="4" t="s">
        <v>14</v>
      </c>
      <c r="U20" s="5" t="s">
        <v>15</v>
      </c>
      <c r="V20" s="5" t="s">
        <v>11</v>
      </c>
      <c r="W20" s="5" t="s">
        <v>12</v>
      </c>
      <c r="X20" s="6" t="s">
        <v>13</v>
      </c>
      <c r="Y20" s="4" t="s">
        <v>14</v>
      </c>
      <c r="Z20" s="5" t="s">
        <v>15</v>
      </c>
      <c r="AA20" s="5" t="s">
        <v>11</v>
      </c>
      <c r="AB20" s="5" t="s">
        <v>12</v>
      </c>
      <c r="AC20" s="6" t="s">
        <v>13</v>
      </c>
      <c r="AD20" s="4" t="s">
        <v>14</v>
      </c>
      <c r="AE20" s="5" t="s">
        <v>15</v>
      </c>
      <c r="AF20" s="5" t="s">
        <v>11</v>
      </c>
      <c r="AG20" s="5" t="s">
        <v>12</v>
      </c>
      <c r="AH20" s="6" t="s">
        <v>13</v>
      </c>
      <c r="AI20" s="4" t="s">
        <v>14</v>
      </c>
      <c r="AJ20" s="5" t="s">
        <v>15</v>
      </c>
      <c r="AK20" s="5" t="s">
        <v>11</v>
      </c>
      <c r="AL20" s="5" t="s">
        <v>12</v>
      </c>
      <c r="AM20" s="6" t="s">
        <v>13</v>
      </c>
      <c r="AO20" s="8" t="s">
        <v>13</v>
      </c>
    </row>
    <row r="21" spans="1:41" x14ac:dyDescent="0.35">
      <c r="A21" s="7">
        <v>1</v>
      </c>
      <c r="B21" s="7">
        <v>36</v>
      </c>
      <c r="C21" s="7" t="s">
        <v>152</v>
      </c>
      <c r="D21" s="13" t="s">
        <v>32</v>
      </c>
      <c r="E21" s="7" t="s">
        <v>147</v>
      </c>
      <c r="F21" s="10"/>
      <c r="G21" s="11"/>
      <c r="H21" s="12"/>
      <c r="I21" s="10">
        <v>3</v>
      </c>
      <c r="J21" s="11">
        <v>3</v>
      </c>
      <c r="K21" s="11">
        <v>3</v>
      </c>
      <c r="L21" s="11">
        <v>3</v>
      </c>
      <c r="M21" s="1">
        <f>SUM(I21,IF(OR(J21="NS",J21="DQ",J21=""),0,IF(OR(J21="RT",J21="NC",J21="B/O"),3,J21+3)),IF(OR(K21="NS",K21="DQ",K21=""),0,IF(OR(K21="RT",K21="NC",K21="B/O"),3,K21+3)),IF(OR(L21="NS",L21="DQ",L21=""),0,IF(OR(L21="RT",L21="NC",L21="B/O"),3,L21+3)))</f>
        <v>21</v>
      </c>
      <c r="N21" s="10">
        <v>3</v>
      </c>
      <c r="O21" s="11">
        <v>15</v>
      </c>
      <c r="P21" s="11">
        <v>15</v>
      </c>
      <c r="Q21" s="11">
        <v>19</v>
      </c>
      <c r="R21" s="11">
        <v>19</v>
      </c>
      <c r="S21" s="1">
        <f>SUM(N21,3/4*SUM(IF(OR(O21="NS",O21="DQ",O21=""),0,IF(OR(O21="RT",O21="NC",O21="B/O"),3,O21+3)),IF(OR(P21="NS",P21="DQ",P21=""),0,IF(OR(P21="RT",P21="NC",P21="B/O"),3,P21+3)),IF(OR(Q21="NS",Q21="DQ",Q21=""),0,IF(OR(Q21="RT",Q21="NC",Q21="B/O"),3,Q21+3)),IF(OR(R21="NS",R21="DQ",R21=""),0,IF(OR(R21="RT",R21="NC",R21="B/O"),3,R21+3))))</f>
        <v>63</v>
      </c>
      <c r="T21" s="10">
        <v>4</v>
      </c>
      <c r="U21" s="11">
        <v>19</v>
      </c>
      <c r="V21" s="11">
        <v>19</v>
      </c>
      <c r="W21" s="11">
        <v>24</v>
      </c>
      <c r="X21" s="1">
        <f>SUM(T21,IF(OR(U21="NS",U21="DQ",U21=""),0,IF(OR(U21="RT",U21="NC",U21="B/O"),3,U21+3)),IF(OR(V21="NS",V21="DQ",V21=""),0,IF(OR(V21="RT",V21="NC",V21="B/O"),3,V21+3)),IF(OR(W21="NS",W21="DQ",W21=""),0,IF(OR(W21="RT",W21="NC",W21="B/O"),3,W21+3)))</f>
        <v>75</v>
      </c>
      <c r="Y21" s="10">
        <v>3</v>
      </c>
      <c r="Z21" s="11">
        <v>6</v>
      </c>
      <c r="AA21" s="11">
        <v>6</v>
      </c>
      <c r="AB21" s="11">
        <v>6</v>
      </c>
      <c r="AC21" s="25">
        <f>SUM(Y21,IF(OR(Z21="NS",Z21="DQ",Z21=""),0,IF(OR(Z21="RT",Z21="NC",Z21="B/O"),3,Z21+3)),IF(OR(AA21="NS",AA21="DQ",AA21=""),0,IF(OR(AA21="RT",AA21="NC",AA21="B/O"),3,AA21+3)),IF(OR(AB21="NS",AB21="DQ",AB21=""),0,IF(OR(AB21="RT",AB21="NC",AB21="B/O"),3,AB21+3)))</f>
        <v>30</v>
      </c>
      <c r="AD21" s="10">
        <v>4</v>
      </c>
      <c r="AE21" s="11">
        <v>3</v>
      </c>
      <c r="AF21" s="11" t="s">
        <v>21</v>
      </c>
      <c r="AG21" s="11" t="s">
        <v>21</v>
      </c>
      <c r="AH21" s="25">
        <f>SUM(AD21,IF(OR(AE21="NS",AE21="DQ",AE21=""),0,IF(OR(AE21="RT",AE21="NC",AE21="B/O"),3,AE21+3)),IF(OR(AF21="NS",AF21="DQ",AF21=""),0,IF(OR(AF21="RT",AF21="NC",AF21="B/O"),3,AF21+3)),IF(OR(AG21="NS",AG21="DQ",AG21=""),0,IF(OR(AG21="RT",AG21="NC",AG21="B/O"),3,AG21+3)))</f>
        <v>10</v>
      </c>
      <c r="AI21" s="10">
        <v>4</v>
      </c>
      <c r="AJ21" s="11">
        <v>6</v>
      </c>
      <c r="AK21" s="11">
        <v>3</v>
      </c>
      <c r="AL21" s="11">
        <v>6</v>
      </c>
      <c r="AM21" s="1">
        <f>SUM(AI21,IF(OR(AJ21="NS",AJ21="DQ",AJ21=""),0,IF(OR(AJ21="RT",AJ21="NC",AJ21="B/O"),3,AJ21+3)),IF(OR(AK21="NS",AK21="DQ",AK21=""),0,IF(OR(AK21="RT",AK21="NC",AK21="B/O"),3,AK21+3)),IF(OR(AL21="NS",AL21="DQ",AL21=""),0,IF(OR(AL21="RT",AL21="NC",AL21="B/O"),3,AL21+3)))</f>
        <v>28</v>
      </c>
      <c r="AO21" s="2">
        <f>SUM(H21,M21,S21,X21,AC21,AH21,AM21)</f>
        <v>227</v>
      </c>
    </row>
    <row r="22" spans="1:41" ht="23" x14ac:dyDescent="0.35">
      <c r="A22" s="7">
        <v>2</v>
      </c>
      <c r="B22" s="9">
        <v>58</v>
      </c>
      <c r="C22" s="7" t="s">
        <v>149</v>
      </c>
      <c r="D22" s="13" t="s">
        <v>135</v>
      </c>
      <c r="E22" s="7" t="s">
        <v>147</v>
      </c>
      <c r="F22" s="10"/>
      <c r="G22" s="11"/>
      <c r="H22" s="12"/>
      <c r="I22" s="10">
        <v>4</v>
      </c>
      <c r="J22" s="11">
        <v>6</v>
      </c>
      <c r="K22" s="11">
        <v>6</v>
      </c>
      <c r="L22" s="11">
        <v>6</v>
      </c>
      <c r="M22" s="1">
        <f>SUM(I22,IF(OR(J22="NS",J22="DQ",J22=""),0,IF(OR(J22="RT",J22="NC",J22="B/O"),3,J22+3)),IF(OR(K22="NS",K22="DQ",K22=""),0,IF(OR(K22="RT",K22="NC",K22="B/O"),3,K22+3)),IF(OR(L22="NS",L22="DQ",L22=""),0,IF(OR(L22="RT",L22="NC",L22="B/O"),3,L22+3)))</f>
        <v>31</v>
      </c>
      <c r="N22" s="10">
        <v>4</v>
      </c>
      <c r="O22" s="11">
        <v>19</v>
      </c>
      <c r="P22" s="11">
        <v>12</v>
      </c>
      <c r="Q22" s="11">
        <v>24</v>
      </c>
      <c r="R22" s="11">
        <v>24</v>
      </c>
      <c r="S22" s="1">
        <f>SUM(N22,3/4*SUM(IF(OR(O22="NS",O22="DQ",O22=""),0,IF(OR(O22="RT",O22="NC",O22="B/O"),3,O22+3)),IF(OR(P22="NS",P22="DQ",P22=""),0,IF(OR(P22="RT",P22="NC",P22="B/O"),3,P22+3)),IF(OR(Q22="NS",Q22="DQ",Q22=""),0,IF(OR(Q22="RT",Q22="NC",Q22="B/O"),3,Q22+3)),IF(OR(R22="NS",R22="DQ",R22=""),0,IF(OR(R22="RT",R22="NC",R22="B/O"),3,R22+3))))</f>
        <v>72.25</v>
      </c>
      <c r="T22" s="10">
        <v>6</v>
      </c>
      <c r="U22" s="11">
        <v>24</v>
      </c>
      <c r="V22" s="11">
        <v>24</v>
      </c>
      <c r="W22" s="11">
        <v>19</v>
      </c>
      <c r="X22" s="1">
        <f>SUM(T22,IF(OR(U22="NS",U22="DQ",U22=""),0,IF(OR(U22="RT",U22="NC",U22="B/O"),3,U22+3)),IF(OR(V22="NS",V22="DQ",V22=""),0,IF(OR(V22="RT",V22="NC",V22="B/O"),3,V22+3)),IF(OR(W22="NS",W22="DQ",W22=""),0,IF(OR(W22="RT",W22="NC",W22="B/O"),3,W22+3)))</f>
        <v>82</v>
      </c>
      <c r="Y22" s="10"/>
      <c r="Z22" s="11"/>
      <c r="AA22" s="11"/>
      <c r="AB22" s="11"/>
      <c r="AC22" s="25"/>
      <c r="AD22" s="10"/>
      <c r="AE22" s="11"/>
      <c r="AF22" s="11"/>
      <c r="AG22" s="11"/>
      <c r="AH22" s="25"/>
      <c r="AI22" s="10"/>
      <c r="AJ22" s="11"/>
      <c r="AK22" s="11"/>
      <c r="AL22" s="11"/>
      <c r="AM22" s="1"/>
      <c r="AO22" s="2">
        <f>SUM(H22,M22,S22,X22,AC22,AH22,AM22)</f>
        <v>185.25</v>
      </c>
    </row>
    <row r="23" spans="1:41" x14ac:dyDescent="0.35">
      <c r="A23" s="7">
        <v>3</v>
      </c>
      <c r="B23" s="13">
        <v>2</v>
      </c>
      <c r="C23" s="7" t="s">
        <v>227</v>
      </c>
      <c r="D23" s="13" t="s">
        <v>32</v>
      </c>
      <c r="E23" s="7" t="s">
        <v>147</v>
      </c>
      <c r="F23" s="10"/>
      <c r="G23" s="11"/>
      <c r="H23" s="12"/>
      <c r="I23" s="10"/>
      <c r="J23" s="11"/>
      <c r="K23" s="11"/>
      <c r="L23" s="11"/>
      <c r="M23" s="1"/>
      <c r="N23" s="10">
        <v>3</v>
      </c>
      <c r="O23" s="11">
        <v>12</v>
      </c>
      <c r="P23" s="11">
        <v>19</v>
      </c>
      <c r="Q23" s="11">
        <v>12</v>
      </c>
      <c r="R23" s="11">
        <v>15</v>
      </c>
      <c r="S23" s="1">
        <f>SUM(N23,3/4*SUM(IF(OR(O23="NS",O23="DQ",O23=""),0,IF(OR(O23="RT",O23="NC",O23="B/O"),3,O23+3)),IF(OR(P23="NS",P23="DQ",P23=""),0,IF(OR(P23="RT",P23="NC",P23="B/O"),3,P23+3)),IF(OR(Q23="NS",Q23="DQ",Q23=""),0,IF(OR(Q23="RT",Q23="NC",Q23="B/O"),3,Q23+3)),IF(OR(R23="NS",R23="DQ",R23=""),0,IF(OR(R23="RT",R23="NC",R23="B/O"),3,R23+3))))</f>
        <v>55.5</v>
      </c>
      <c r="T23" s="10">
        <v>3</v>
      </c>
      <c r="U23" s="11" t="s">
        <v>21</v>
      </c>
      <c r="V23" s="11">
        <v>15</v>
      </c>
      <c r="W23" s="11">
        <v>15</v>
      </c>
      <c r="X23" s="1">
        <f>SUM(T23,IF(OR(U23="NS",U23="DQ",U23=""),0,IF(OR(U23="RT",U23="NC",U23="B/O"),3,U23+3)),IF(OR(V23="NS",V23="DQ",V23=""),0,IF(OR(V23="RT",V23="NC",V23="B/O"),3,V23+3)),IF(OR(W23="NS",W23="DQ",W23=""),0,IF(OR(W23="RT",W23="NC",W23="B/O"),3,W23+3)))</f>
        <v>39</v>
      </c>
      <c r="Y23" s="10">
        <v>4</v>
      </c>
      <c r="Z23" s="11">
        <v>3</v>
      </c>
      <c r="AA23" s="11">
        <v>3</v>
      </c>
      <c r="AB23" s="11">
        <v>3</v>
      </c>
      <c r="AC23" s="25">
        <f>SUM(Y23,IF(OR(Z23="NS",Z23="DQ",Z23=""),0,IF(OR(Z23="RT",Z23="NC",Z23="B/O"),3,Z23+3)),IF(OR(AA23="NS",AA23="DQ",AA23=""),0,IF(OR(AA23="RT",AA23="NC",AA23="B/O"),3,AA23+3)),IF(OR(AB23="NS",AB23="DQ",AB23=""),0,IF(OR(AB23="RT",AB23="NC",AB23="B/O"),3,AB23+3)))</f>
        <v>22</v>
      </c>
      <c r="AD23" s="10"/>
      <c r="AE23" s="11"/>
      <c r="AF23" s="11"/>
      <c r="AG23" s="11"/>
      <c r="AH23" s="25"/>
      <c r="AI23" s="10">
        <v>3</v>
      </c>
      <c r="AJ23" s="11">
        <v>3</v>
      </c>
      <c r="AK23" s="11">
        <v>6</v>
      </c>
      <c r="AL23" s="11">
        <v>3</v>
      </c>
      <c r="AM23" s="1">
        <f>SUM(AI23,IF(OR(AJ23="NS",AJ23="DQ",AJ23=""),0,IF(OR(AJ23="RT",AJ23="NC",AJ23="B/O"),3,AJ23+3)),IF(OR(AK23="NS",AK23="DQ",AK23=""),0,IF(OR(AK23="RT",AK23="NC",AK23="B/O"),3,AK23+3)),IF(OR(AL23="NS",AL23="DQ",AL23=""),0,IF(OR(AL23="RT",AL23="NC",AL23="B/O"),3,AL23+3)))</f>
        <v>24</v>
      </c>
      <c r="AO23" s="2">
        <f>SUM(H23,M23,S23,X23,AC23,AH23,AM23)</f>
        <v>140.5</v>
      </c>
    </row>
    <row r="24" spans="1:41" x14ac:dyDescent="0.35">
      <c r="A24" s="7">
        <v>4</v>
      </c>
      <c r="B24" s="7">
        <v>17</v>
      </c>
      <c r="C24" s="7" t="s">
        <v>226</v>
      </c>
      <c r="D24" s="13" t="s">
        <v>32</v>
      </c>
      <c r="E24" s="7" t="s">
        <v>147</v>
      </c>
      <c r="F24" s="10"/>
      <c r="G24" s="11"/>
      <c r="H24" s="12"/>
      <c r="I24" s="10"/>
      <c r="J24" s="11"/>
      <c r="K24" s="11"/>
      <c r="L24" s="11"/>
      <c r="M24" s="27"/>
      <c r="N24" s="10">
        <v>6</v>
      </c>
      <c r="O24" s="11">
        <v>24</v>
      </c>
      <c r="P24" s="11">
        <v>24</v>
      </c>
      <c r="Q24" s="11">
        <v>15</v>
      </c>
      <c r="R24" s="11">
        <v>12</v>
      </c>
      <c r="S24" s="33">
        <f>SUM(N24,3/4*SUM(IF(OR(O24="NS",O24="DQ",O24=""),0,IF(OR(O24="RT",O24="NC",O24="B/O"),3,O24+3)),IF(OR(P24="NS",P24="DQ",P24=""),0,IF(OR(P24="RT",P24="NC",P24="B/O"),3,P24+3)),IF(OR(Q24="NS",Q24="DQ",Q24=""),0,IF(OR(Q24="RT",Q24="NC",Q24="B/O"),3,Q24+3)),IF(OR(R24="NS",R24="DQ",R24=""),0,IF(OR(R24="RT",R24="NC",R24="B/O"),3,R24+3))))</f>
        <v>71.25</v>
      </c>
      <c r="T24" s="10">
        <v>3</v>
      </c>
      <c r="U24" s="11">
        <v>15</v>
      </c>
      <c r="V24" s="11" t="s">
        <v>21</v>
      </c>
      <c r="W24" s="11" t="s">
        <v>21</v>
      </c>
      <c r="X24" s="33">
        <f>SUM(T24,IF(OR(U24="NS",U24="DQ",U24=""),0,IF(OR(U24="RT",U24="NC",U24="B/O"),3,U24+3)),IF(OR(V24="NS",V24="DQ",V24=""),0,IF(OR(V24="RT",V24="NC",V24="B/O"),3,V24+3)),IF(OR(W24="NS",W24="DQ",W24=""),0,IF(OR(W24="RT",W24="NC",W24="B/O"),3,W24+3)))</f>
        <v>21</v>
      </c>
      <c r="Y24" s="10"/>
      <c r="Z24" s="11"/>
      <c r="AA24" s="11"/>
      <c r="AB24" s="11"/>
      <c r="AC24" s="33"/>
      <c r="AD24" s="10"/>
      <c r="AE24" s="11"/>
      <c r="AF24" s="11"/>
      <c r="AG24" s="11"/>
      <c r="AH24" s="27"/>
      <c r="AI24" s="10"/>
      <c r="AJ24" s="11"/>
      <c r="AK24" s="11"/>
      <c r="AL24" s="11"/>
      <c r="AM24" s="27"/>
      <c r="AO24" s="2">
        <f>SUM(H24,M24,S24,X24,AC24,AH24,AM24)</f>
        <v>92.25</v>
      </c>
    </row>
  </sheetData>
  <sortState ref="B21:AO24">
    <sortCondition descending="1" ref="AO21"/>
  </sortState>
  <mergeCells count="17">
    <mergeCell ref="AD1:AH1"/>
    <mergeCell ref="A16:E16"/>
    <mergeCell ref="Y1:AC1"/>
    <mergeCell ref="Y19:AC19"/>
    <mergeCell ref="AI1:AM1"/>
    <mergeCell ref="A19:E19"/>
    <mergeCell ref="F19:H19"/>
    <mergeCell ref="I19:M19"/>
    <mergeCell ref="N19:S19"/>
    <mergeCell ref="T19:X19"/>
    <mergeCell ref="AD19:AH19"/>
    <mergeCell ref="AI19:AM19"/>
    <mergeCell ref="A1:E1"/>
    <mergeCell ref="F1:H1"/>
    <mergeCell ref="I1:M1"/>
    <mergeCell ref="N1:S1"/>
    <mergeCell ref="T1:X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8"/>
  <sheetViews>
    <sheetView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AD27" sqref="AD27:AD28"/>
    </sheetView>
  </sheetViews>
  <sheetFormatPr defaultColWidth="9.1796875" defaultRowHeight="11.5" x14ac:dyDescent="0.35"/>
  <cols>
    <col min="1" max="1" width="3.6328125" style="7" bestFit="1" customWidth="1"/>
    <col min="2" max="2" width="3.54296875" style="7" bestFit="1" customWidth="1"/>
    <col min="3" max="3" width="13.54296875" style="7" bestFit="1" customWidth="1"/>
    <col min="4" max="4" width="8.26953125" style="7" bestFit="1" customWidth="1"/>
    <col min="5" max="5" width="9.81640625" style="7" bestFit="1" customWidth="1"/>
    <col min="6" max="6" width="2.08984375" style="7" bestFit="1" customWidth="1"/>
    <col min="7" max="9" width="3.08984375" style="7" bestFit="1" customWidth="1"/>
    <col min="10" max="10" width="4.54296875" style="7" bestFit="1" customWidth="1"/>
    <col min="11" max="11" width="2.08984375" style="7" bestFit="1" customWidth="1"/>
    <col min="12" max="14" width="2.90625" style="7" bestFit="1" customWidth="1"/>
    <col min="15" max="15" width="4.54296875" style="7" bestFit="1" customWidth="1"/>
    <col min="16" max="16" width="2.08984375" style="7" bestFit="1" customWidth="1"/>
    <col min="17" max="19" width="2.90625" style="7" bestFit="1" customWidth="1"/>
    <col min="20" max="20" width="4.54296875" style="7" bestFit="1" customWidth="1"/>
    <col min="21" max="21" width="3.26953125" style="7" bestFit="1" customWidth="1"/>
    <col min="22" max="24" width="2.90625" style="7" bestFit="1" customWidth="1"/>
    <col min="25" max="25" width="4.54296875" style="7" bestFit="1" customWidth="1"/>
    <col min="26" max="26" width="2.08984375" style="7" bestFit="1" customWidth="1"/>
    <col min="27" max="29" width="2.90625" style="7" bestFit="1" customWidth="1"/>
    <col min="30" max="30" width="4.54296875" style="7" bestFit="1" customWidth="1"/>
    <col min="31" max="31" width="1.26953125" style="7" bestFit="1" customWidth="1"/>
    <col min="32" max="32" width="4.54296875" style="7" bestFit="1" customWidth="1"/>
    <col min="33" max="34" width="3.26953125" style="7" bestFit="1" customWidth="1"/>
    <col min="35" max="35" width="4.81640625" style="7" bestFit="1" customWidth="1"/>
    <col min="36" max="37" width="2.26953125" style="7" bestFit="1" customWidth="1"/>
    <col min="38" max="38" width="4.81640625" style="7" bestFit="1" customWidth="1"/>
    <col min="39" max="39" width="1.453125" style="7" bestFit="1" customWidth="1"/>
    <col min="40" max="40" width="4.81640625" style="7" bestFit="1" customWidth="1"/>
    <col min="41" max="16384" width="9.1796875" style="7"/>
  </cols>
  <sheetData>
    <row r="1" spans="1:32" x14ac:dyDescent="0.35">
      <c r="A1" s="37" t="s">
        <v>182</v>
      </c>
      <c r="B1" s="37"/>
      <c r="C1" s="37"/>
      <c r="D1" s="37"/>
      <c r="E1" s="37"/>
      <c r="F1" s="34" t="s">
        <v>1</v>
      </c>
      <c r="G1" s="35"/>
      <c r="H1" s="35"/>
      <c r="I1" s="35"/>
      <c r="J1" s="36"/>
      <c r="K1" s="34" t="s">
        <v>183</v>
      </c>
      <c r="L1" s="35"/>
      <c r="M1" s="35"/>
      <c r="N1" s="35"/>
      <c r="O1" s="36"/>
      <c r="P1" s="34" t="s">
        <v>184</v>
      </c>
      <c r="Q1" s="35"/>
      <c r="R1" s="35"/>
      <c r="S1" s="35"/>
      <c r="T1" s="36"/>
      <c r="U1" s="34" t="s">
        <v>1</v>
      </c>
      <c r="V1" s="35"/>
      <c r="W1" s="35"/>
      <c r="X1" s="35"/>
      <c r="Y1" s="36"/>
      <c r="Z1" s="34" t="s">
        <v>33</v>
      </c>
      <c r="AA1" s="35"/>
      <c r="AB1" s="35"/>
      <c r="AC1" s="35"/>
      <c r="AD1" s="36"/>
      <c r="AE1" s="1" t="s">
        <v>5</v>
      </c>
      <c r="AF1" s="2"/>
    </row>
    <row r="2" spans="1:32" x14ac:dyDescent="0.35">
      <c r="A2" s="3" t="s">
        <v>6</v>
      </c>
      <c r="B2" s="3" t="s">
        <v>7</v>
      </c>
      <c r="C2" s="3" t="s">
        <v>8</v>
      </c>
      <c r="D2" s="3" t="s">
        <v>9</v>
      </c>
      <c r="E2" s="3" t="s">
        <v>10</v>
      </c>
      <c r="F2" s="4" t="s">
        <v>14</v>
      </c>
      <c r="G2" s="5" t="s">
        <v>15</v>
      </c>
      <c r="H2" s="5" t="s">
        <v>11</v>
      </c>
      <c r="I2" s="5" t="s">
        <v>12</v>
      </c>
      <c r="J2" s="6" t="s">
        <v>13</v>
      </c>
      <c r="K2" s="4" t="s">
        <v>14</v>
      </c>
      <c r="L2" s="5" t="s">
        <v>15</v>
      </c>
      <c r="M2" s="5" t="s">
        <v>11</v>
      </c>
      <c r="N2" s="5" t="s">
        <v>12</v>
      </c>
      <c r="O2" s="6" t="s">
        <v>13</v>
      </c>
      <c r="P2" s="4" t="s">
        <v>14</v>
      </c>
      <c r="Q2" s="5" t="s">
        <v>15</v>
      </c>
      <c r="R2" s="5" t="s">
        <v>11</v>
      </c>
      <c r="S2" s="5" t="s">
        <v>12</v>
      </c>
      <c r="T2" s="6" t="s">
        <v>13</v>
      </c>
      <c r="U2" s="4" t="s">
        <v>14</v>
      </c>
      <c r="V2" s="5" t="s">
        <v>15</v>
      </c>
      <c r="W2" s="5" t="s">
        <v>11</v>
      </c>
      <c r="X2" s="5" t="s">
        <v>12</v>
      </c>
      <c r="Y2" s="6" t="s">
        <v>13</v>
      </c>
      <c r="Z2" s="4" t="s">
        <v>14</v>
      </c>
      <c r="AA2" s="5" t="s">
        <v>15</v>
      </c>
      <c r="AB2" s="5" t="s">
        <v>11</v>
      </c>
      <c r="AC2" s="5" t="s">
        <v>12</v>
      </c>
      <c r="AD2" s="6" t="s">
        <v>13</v>
      </c>
      <c r="AF2" s="8" t="s">
        <v>13</v>
      </c>
    </row>
    <row r="3" spans="1:32" x14ac:dyDescent="0.35">
      <c r="A3" s="7">
        <v>1</v>
      </c>
      <c r="B3" s="7">
        <v>47</v>
      </c>
      <c r="C3" s="7" t="s">
        <v>191</v>
      </c>
      <c r="D3" s="13" t="s">
        <v>192</v>
      </c>
      <c r="E3" s="7" t="s">
        <v>189</v>
      </c>
      <c r="F3" s="10">
        <v>3</v>
      </c>
      <c r="G3" s="11">
        <v>19</v>
      </c>
      <c r="H3" s="11">
        <v>19</v>
      </c>
      <c r="I3" s="11">
        <v>19</v>
      </c>
      <c r="J3" s="1">
        <f>SUM(F3,IF(OR(G3="NS",G3="DQ",G3=""),0,IF(OR(G3="RT",G3="NC",G3="B/O"),3,G3+3)),IF(OR(H3="NS",H3="DQ",H3=""),0,IF(OR(H3="RT",H3="NC",H3="B/O"),3,H3+3)),IF(OR(I3="NS",I3="DQ",I3=""),0,IF(OR(I3="RT",I3="NC",I3="B/O"),3,I3+3)))</f>
        <v>69</v>
      </c>
      <c r="K3" s="10">
        <v>3</v>
      </c>
      <c r="L3" s="11">
        <v>15</v>
      </c>
      <c r="M3" s="11">
        <v>19</v>
      </c>
      <c r="N3" s="11">
        <v>7</v>
      </c>
      <c r="O3" s="1">
        <f>SUM(K3,IF(OR(L3="NS",L3="DQ",L3=""),0,IF(OR(L3="RT",L3="NC",L3="B/O"),3,L3+3)),IF(OR(M3="NS",M3="DQ",M3=""),0,IF(OR(M3="RT",M3="NC",M3="B/O"),3,M3+3)),IF(OR(N3="NS",N3="DQ",N3=""),0,IF(OR(N3="RT",N3="NC",N3="B/O"),3,N3+3)))</f>
        <v>53</v>
      </c>
      <c r="P3" s="10">
        <v>4</v>
      </c>
      <c r="Q3" s="11">
        <v>24</v>
      </c>
      <c r="R3" s="11">
        <v>24</v>
      </c>
      <c r="S3" s="11">
        <v>15</v>
      </c>
      <c r="T3" s="1">
        <f>SUM(P3,IF(OR(Q3="NS",Q3="DQ",Q3=""),0,IF(OR(Q3="RT",Q3="NC",Q3="B/O"),3,Q3+3)),IF(OR(R3="NS",R3="DQ",R3=""),0,IF(OR(R3="RT",R3="NC",R3="B/O"),3,R3+3)),IF(OR(S3="NS",S3="DQ",S3=""),0,IF(OR(S3="RT",S3="NC",S3="B/O"),3,S3+3)))</f>
        <v>76</v>
      </c>
      <c r="U3" s="10">
        <v>3</v>
      </c>
      <c r="V3" s="11">
        <v>15</v>
      </c>
      <c r="W3" s="11">
        <v>24</v>
      </c>
      <c r="X3" s="11">
        <v>19</v>
      </c>
      <c r="Y3" s="1">
        <f t="shared" ref="Y3:Y12" si="0">SUM(U3,IF(OR(V3="NS",V3="DQ",V3=""),0,IF(OR(V3="RT",V3="NC",V3="B/O"),3,V3+3)),IF(OR(W3="NS",W3="DQ",W3=""),0,IF(OR(W3="RT",W3="NC",W3="B/O"),3,W3+3)),IF(OR(X3="NS",X3="DQ",X3=""),0,IF(OR(X3="RT",X3="NC",X3="B/O"),3,X3+3)))</f>
        <v>70</v>
      </c>
      <c r="Z3" s="10">
        <v>3</v>
      </c>
      <c r="AA3" s="11">
        <v>3</v>
      </c>
      <c r="AB3" s="11">
        <v>12</v>
      </c>
      <c r="AC3" s="11">
        <v>12</v>
      </c>
      <c r="AD3" s="1">
        <f t="shared" ref="AD3:AD10" si="1">SUM(Z3,IF(OR(AA3="NS",AA3="DQ",AA3=""),0,IF(OR(AA3="RT",AA3="NC",AA3="B/O"),3,AA3+3)),IF(OR(AB3="NS",AB3="DQ",AB3=""),0,IF(OR(AB3="RT",AB3="NC",AB3="B/O"),3,AB3+3)),IF(OR(AC3="NS",AC3="DQ",AC3=""),0,IF(OR(AC3="RT",AC3="NC",AC3="B/O"),3,AC3+3)))</f>
        <v>39</v>
      </c>
      <c r="AF3" s="2">
        <f t="shared" ref="AF3:AF23" si="2">SUM(J3,O3,T3,Y3,AD3)</f>
        <v>307</v>
      </c>
    </row>
    <row r="4" spans="1:32" x14ac:dyDescent="0.35">
      <c r="A4" s="7">
        <v>2</v>
      </c>
      <c r="B4" s="9" t="s">
        <v>185</v>
      </c>
      <c r="C4" s="7" t="s">
        <v>186</v>
      </c>
      <c r="D4" s="13" t="s">
        <v>32</v>
      </c>
      <c r="E4" s="7" t="s">
        <v>187</v>
      </c>
      <c r="F4" s="10">
        <v>6</v>
      </c>
      <c r="G4" s="11">
        <v>24</v>
      </c>
      <c r="H4" s="11">
        <v>24</v>
      </c>
      <c r="I4" s="11">
        <v>24</v>
      </c>
      <c r="J4" s="1">
        <f>SUM(F4,IF(OR(G4="NS",G4="DQ",G4=""),0,IF(OR(G4="RT",G4="NC",G4="B/O"),3,G4+3)),IF(OR(H4="NS",H4="DQ",H4=""),0,IF(OR(H4="RT",H4="NC",H4="B/O"),3,H4+3)),IF(OR(I4="NS",I4="DQ",I4=""),0,IF(OR(I4="RT",I4="NC",I4="B/O"),3,I4+3)))</f>
        <v>87</v>
      </c>
      <c r="K4" s="10"/>
      <c r="L4" s="11"/>
      <c r="M4" s="11"/>
      <c r="N4" s="11"/>
      <c r="O4" s="1"/>
      <c r="P4" s="10">
        <v>3</v>
      </c>
      <c r="Q4" s="11">
        <v>1</v>
      </c>
      <c r="R4" s="11">
        <v>19</v>
      </c>
      <c r="S4" s="11">
        <v>24</v>
      </c>
      <c r="T4" s="1">
        <f>SUM(P4,IF(OR(Q4="NS",Q4="DQ",Q4=""),0,IF(OR(Q4="RT",Q4="NC",Q4="B/O"),3,Q4+3)),IF(OR(R4="NS",R4="DQ",R4=""),0,IF(OR(R4="RT",R4="NC",R4="B/O"),3,R4+3)),IF(OR(S4="NS",S4="DQ",S4=""),0,IF(OR(S4="RT",S4="NC",S4="B/O"),3,S4+3)))</f>
        <v>56</v>
      </c>
      <c r="U4" s="10">
        <v>4</v>
      </c>
      <c r="V4" s="11">
        <v>19</v>
      </c>
      <c r="W4" s="11">
        <v>7</v>
      </c>
      <c r="X4" s="11" t="s">
        <v>21</v>
      </c>
      <c r="Y4" s="1">
        <f t="shared" si="0"/>
        <v>36</v>
      </c>
      <c r="Z4" s="10">
        <v>4</v>
      </c>
      <c r="AA4" s="11">
        <v>24</v>
      </c>
      <c r="AB4" s="11">
        <v>24</v>
      </c>
      <c r="AC4" s="11">
        <v>24</v>
      </c>
      <c r="AD4" s="1">
        <f t="shared" si="1"/>
        <v>85</v>
      </c>
      <c r="AF4" s="2">
        <f t="shared" si="2"/>
        <v>264</v>
      </c>
    </row>
    <row r="5" spans="1:32" x14ac:dyDescent="0.35">
      <c r="A5" s="7">
        <v>3</v>
      </c>
      <c r="B5" s="7">
        <v>80</v>
      </c>
      <c r="C5" s="7" t="s">
        <v>188</v>
      </c>
      <c r="D5" s="13" t="s">
        <v>1</v>
      </c>
      <c r="E5" s="7" t="s">
        <v>189</v>
      </c>
      <c r="F5" s="10">
        <v>4</v>
      </c>
      <c r="G5" s="11">
        <v>15</v>
      </c>
      <c r="H5" s="11">
        <v>15</v>
      </c>
      <c r="I5" s="11">
        <v>15</v>
      </c>
      <c r="J5" s="1">
        <f>SUM(F5,IF(OR(G5="NS",G5="DQ",G5=""),0,IF(OR(G5="RT",G5="NC",G5="B/O"),3,G5+3)),IF(OR(H5="NS",H5="DQ",H5=""),0,IF(OR(H5="RT",H5="NC",H5="B/O"),3,H5+3)),IF(OR(I5="NS",I5="DQ",I5=""),0,IF(OR(I5="RT",I5="NC",I5="B/O"),3,I5+3)))</f>
        <v>58</v>
      </c>
      <c r="K5" s="10"/>
      <c r="L5" s="11"/>
      <c r="M5" s="11">
        <v>7</v>
      </c>
      <c r="N5" s="11">
        <v>24</v>
      </c>
      <c r="O5" s="1">
        <f t="shared" ref="O5:O11" si="3">SUM(K5,IF(OR(L5="NS",L5="DQ",L5=""),0,IF(OR(L5="RT",L5="NC",L5="B/O"),3,L5+3)),IF(OR(M5="NS",M5="DQ",M5=""),0,IF(OR(M5="RT",M5="NC",M5="B/O"),3,M5+3)),IF(OR(N5="NS",N5="DQ",N5=""),0,IF(OR(N5="RT",N5="NC",N5="B/O"),3,N5+3)))</f>
        <v>37</v>
      </c>
      <c r="P5" s="10">
        <v>3</v>
      </c>
      <c r="Q5" s="11">
        <v>19</v>
      </c>
      <c r="R5" s="11">
        <v>12</v>
      </c>
      <c r="S5" s="11">
        <v>19</v>
      </c>
      <c r="T5" s="1">
        <f>SUM(P5,IF(OR(Q5="NS",Q5="DQ",Q5=""),0,IF(OR(Q5="RT",Q5="NC",Q5="B/O"),3,Q5+3)),IF(OR(R5="NS",R5="DQ",R5=""),0,IF(OR(R5="RT",R5="NC",R5="B/O"),3,R5+3)),IF(OR(S5="NS",S5="DQ",S5=""),0,IF(OR(S5="RT",S5="NC",S5="B/O"),3,S5+3)))</f>
        <v>62</v>
      </c>
      <c r="U5" s="10">
        <v>3</v>
      </c>
      <c r="V5" s="11">
        <v>12</v>
      </c>
      <c r="W5" s="11">
        <v>15</v>
      </c>
      <c r="X5" s="11">
        <v>12</v>
      </c>
      <c r="Y5" s="1">
        <f t="shared" si="0"/>
        <v>51</v>
      </c>
      <c r="Z5" s="10">
        <v>3</v>
      </c>
      <c r="AA5" s="11">
        <v>15</v>
      </c>
      <c r="AB5" s="11">
        <v>19</v>
      </c>
      <c r="AC5" s="11">
        <v>9</v>
      </c>
      <c r="AD5" s="1">
        <f t="shared" si="1"/>
        <v>55</v>
      </c>
      <c r="AF5" s="2">
        <f t="shared" si="2"/>
        <v>263</v>
      </c>
    </row>
    <row r="6" spans="1:32" x14ac:dyDescent="0.35">
      <c r="A6" s="7">
        <v>4</v>
      </c>
      <c r="B6" s="9">
        <v>33</v>
      </c>
      <c r="C6" s="7" t="s">
        <v>190</v>
      </c>
      <c r="D6" s="7" t="s">
        <v>37</v>
      </c>
      <c r="E6" s="7" t="s">
        <v>189</v>
      </c>
      <c r="F6" s="10">
        <v>3</v>
      </c>
      <c r="G6" s="11">
        <v>12</v>
      </c>
      <c r="H6" s="11">
        <v>12</v>
      </c>
      <c r="I6" s="11" t="s">
        <v>21</v>
      </c>
      <c r="J6" s="1">
        <f>SUM(F6,IF(OR(G6="NS",G6="DQ",G6=""),0,IF(OR(G6="RT",G6="NC",G6="B/O"),3,G6+3)),IF(OR(H6="NS",H6="DQ",H6=""),0,IF(OR(H6="RT",H6="NC",H6="B/O"),3,H6+3)),IF(OR(I6="NS",I6="DQ",I6=""),0,IF(OR(I6="RT",I6="NC",I6="B/O"),3,I6+3)))</f>
        <v>33</v>
      </c>
      <c r="K6" s="10">
        <v>3</v>
      </c>
      <c r="L6" s="11">
        <v>12</v>
      </c>
      <c r="M6" s="11">
        <v>9</v>
      </c>
      <c r="N6" s="11">
        <v>12</v>
      </c>
      <c r="O6" s="1">
        <f t="shared" si="3"/>
        <v>45</v>
      </c>
      <c r="P6" s="10">
        <v>3</v>
      </c>
      <c r="Q6" s="11">
        <v>9</v>
      </c>
      <c r="R6" s="11">
        <v>9</v>
      </c>
      <c r="S6" s="11">
        <v>9</v>
      </c>
      <c r="T6" s="1">
        <f>SUM(P6,IF(OR(Q6="NS",Q6="DQ",Q6=""),0,IF(OR(Q6="RT",Q6="NC",Q6="B/O"),3,Q6+3)),IF(OR(R6="NS",R6="DQ",R6=""),0,IF(OR(R6="RT",R6="NC",R6="B/O"),3,R6+3)),IF(OR(S6="NS",S6="DQ",S6=""),0,IF(OR(S6="RT",S6="NC",S6="B/O"),3,S6+3)))</f>
        <v>39</v>
      </c>
      <c r="U6" s="10">
        <v>3</v>
      </c>
      <c r="V6" s="11">
        <v>9</v>
      </c>
      <c r="W6" s="11">
        <v>9</v>
      </c>
      <c r="X6" s="11">
        <v>9</v>
      </c>
      <c r="Y6" s="1">
        <f t="shared" si="0"/>
        <v>39</v>
      </c>
      <c r="Z6" s="10">
        <v>3</v>
      </c>
      <c r="AA6" s="11">
        <v>12</v>
      </c>
      <c r="AB6" s="11">
        <v>15</v>
      </c>
      <c r="AC6" s="11">
        <v>15</v>
      </c>
      <c r="AD6" s="1">
        <f t="shared" si="1"/>
        <v>54</v>
      </c>
      <c r="AF6" s="2">
        <f t="shared" si="2"/>
        <v>210</v>
      </c>
    </row>
    <row r="7" spans="1:32" x14ac:dyDescent="0.35">
      <c r="A7" s="7">
        <v>5</v>
      </c>
      <c r="B7" s="7">
        <v>73</v>
      </c>
      <c r="C7" s="7" t="s">
        <v>206</v>
      </c>
      <c r="D7" s="13"/>
      <c r="E7" s="7" t="s">
        <v>187</v>
      </c>
      <c r="F7" s="10"/>
      <c r="G7" s="11"/>
      <c r="H7" s="11"/>
      <c r="I7" s="11"/>
      <c r="J7" s="1"/>
      <c r="K7" s="10">
        <v>4</v>
      </c>
      <c r="L7" s="11">
        <v>19</v>
      </c>
      <c r="M7" s="11">
        <v>15</v>
      </c>
      <c r="N7" s="11">
        <v>15</v>
      </c>
      <c r="O7" s="1">
        <f t="shared" si="3"/>
        <v>62</v>
      </c>
      <c r="P7" s="10">
        <v>6</v>
      </c>
      <c r="Q7" s="11">
        <v>15</v>
      </c>
      <c r="R7" s="11" t="s">
        <v>21</v>
      </c>
      <c r="S7" s="11" t="s">
        <v>21</v>
      </c>
      <c r="T7" s="1">
        <f>SUM(P7,IF(OR(Q7="NS",Q7="DQ",Q7=""),0,IF(OR(Q7="RT",Q7="NC",Q7="B/O"),3,Q7+3)),IF(OR(R7="NS",R7="DQ",R7=""),0,IF(OR(R7="RT",R7="NC",R7="B/O"),3,R7+3)),IF(OR(S7="NS",S7="DQ",S7=""),0,IF(OR(S7="RT",S7="NC",S7="B/O"),3,S7+3)))</f>
        <v>24</v>
      </c>
      <c r="U7" s="10">
        <v>6</v>
      </c>
      <c r="V7" s="11">
        <v>24</v>
      </c>
      <c r="W7" s="11" t="s">
        <v>23</v>
      </c>
      <c r="X7" s="11">
        <v>24</v>
      </c>
      <c r="Y7" s="1">
        <f t="shared" si="0"/>
        <v>63</v>
      </c>
      <c r="Z7" s="10"/>
      <c r="AA7" s="11"/>
      <c r="AB7" s="11"/>
      <c r="AC7" s="11"/>
      <c r="AD7" s="1"/>
      <c r="AF7" s="2">
        <f t="shared" si="2"/>
        <v>149</v>
      </c>
    </row>
    <row r="8" spans="1:32" ht="23" x14ac:dyDescent="0.25">
      <c r="A8" s="7">
        <v>6</v>
      </c>
      <c r="B8" s="13" t="s">
        <v>275</v>
      </c>
      <c r="C8" s="7" t="s">
        <v>205</v>
      </c>
      <c r="D8" s="13" t="s">
        <v>1</v>
      </c>
      <c r="E8" s="13" t="s">
        <v>276</v>
      </c>
      <c r="F8" s="10"/>
      <c r="G8" s="11"/>
      <c r="H8" s="11"/>
      <c r="I8" s="11"/>
      <c r="J8" s="1"/>
      <c r="K8" s="18">
        <v>6</v>
      </c>
      <c r="L8" s="19">
        <v>24</v>
      </c>
      <c r="M8" s="19">
        <v>24</v>
      </c>
      <c r="N8" s="19">
        <v>19</v>
      </c>
      <c r="O8" s="29">
        <f t="shared" si="3"/>
        <v>82</v>
      </c>
      <c r="P8" s="10"/>
      <c r="Q8" s="11"/>
      <c r="R8" s="11"/>
      <c r="S8" s="11"/>
      <c r="T8" s="1"/>
      <c r="U8" s="16">
        <v>3</v>
      </c>
      <c r="V8" s="17">
        <v>7</v>
      </c>
      <c r="W8" s="17">
        <v>19</v>
      </c>
      <c r="X8" s="17">
        <v>15</v>
      </c>
      <c r="Y8" s="24">
        <f t="shared" si="0"/>
        <v>53</v>
      </c>
      <c r="Z8" s="10"/>
      <c r="AA8" s="11"/>
      <c r="AB8" s="19" t="s">
        <v>23</v>
      </c>
      <c r="AC8" s="11"/>
      <c r="AD8" s="29">
        <f t="shared" si="1"/>
        <v>3</v>
      </c>
      <c r="AF8" s="2">
        <f t="shared" si="2"/>
        <v>138</v>
      </c>
    </row>
    <row r="9" spans="1:32" ht="34.5" x14ac:dyDescent="0.35">
      <c r="A9" s="7">
        <v>7</v>
      </c>
      <c r="B9" s="20" t="s">
        <v>358</v>
      </c>
      <c r="C9" s="7" t="s">
        <v>201</v>
      </c>
      <c r="D9" s="7" t="s">
        <v>53</v>
      </c>
      <c r="E9" s="7" t="s">
        <v>187</v>
      </c>
      <c r="F9" s="10">
        <v>3</v>
      </c>
      <c r="G9" s="11" t="s">
        <v>23</v>
      </c>
      <c r="H9" s="11">
        <v>7</v>
      </c>
      <c r="I9" s="11" t="s">
        <v>21</v>
      </c>
      <c r="J9" s="1">
        <f>SUM(F9,IF(OR(G9="NS",G9="DQ",G9=""),0,IF(OR(G9="RT",G9="NC",G9="B/O"),3,G9+3)),IF(OR(H9="NS",H9="DQ",H9=""),0,IF(OR(H9="RT",H9="NC",H9="B/O"),3,H9+3)),IF(OR(I9="NS",I9="DQ",I9=""),0,IF(OR(I9="RT",I9="NC",I9="B/O"),3,I9+3)))</f>
        <v>16</v>
      </c>
      <c r="K9" s="10">
        <v>3</v>
      </c>
      <c r="L9" s="11">
        <v>4</v>
      </c>
      <c r="M9" s="11">
        <v>3</v>
      </c>
      <c r="N9" s="11">
        <v>4</v>
      </c>
      <c r="O9" s="25">
        <f t="shared" si="3"/>
        <v>23</v>
      </c>
      <c r="P9" s="10">
        <v>3</v>
      </c>
      <c r="Q9" s="11">
        <v>3</v>
      </c>
      <c r="R9" s="11">
        <v>5</v>
      </c>
      <c r="S9" s="11">
        <v>5</v>
      </c>
      <c r="T9" s="1">
        <f>SUM(P9,IF(OR(Q9="NS",Q9="DQ",Q9=""),0,IF(OR(Q9="RT",Q9="NC",Q9="B/O"),3,Q9+3)),IF(OR(R9="NS",R9="DQ",R9=""),0,IF(OR(R9="RT",R9="NC",R9="B/O"),3,R9+3)),IF(OR(S9="NS",S9="DQ",S9=""),0,IF(OR(S9="RT",S9="NC",S9="B/O"),3,S9+3)))</f>
        <v>25</v>
      </c>
      <c r="U9" s="10">
        <v>3</v>
      </c>
      <c r="V9" s="11">
        <v>5</v>
      </c>
      <c r="W9" s="11">
        <v>5</v>
      </c>
      <c r="X9" s="11">
        <v>4</v>
      </c>
      <c r="Y9" s="25">
        <f t="shared" si="0"/>
        <v>26</v>
      </c>
      <c r="Z9" s="10">
        <v>3</v>
      </c>
      <c r="AA9" s="11">
        <v>9</v>
      </c>
      <c r="AB9" s="11" t="s">
        <v>21</v>
      </c>
      <c r="AC9" s="11">
        <v>5</v>
      </c>
      <c r="AD9" s="1">
        <f t="shared" si="1"/>
        <v>23</v>
      </c>
      <c r="AF9" s="2">
        <f t="shared" si="2"/>
        <v>113</v>
      </c>
    </row>
    <row r="10" spans="1:32" x14ac:dyDescent="0.35">
      <c r="A10" s="7">
        <v>8</v>
      </c>
      <c r="B10" s="7">
        <v>28</v>
      </c>
      <c r="C10" s="7" t="s">
        <v>196</v>
      </c>
      <c r="D10" s="7" t="s">
        <v>53</v>
      </c>
      <c r="E10" s="7" t="s">
        <v>197</v>
      </c>
      <c r="F10" s="10">
        <v>3</v>
      </c>
      <c r="G10" s="11">
        <v>7</v>
      </c>
      <c r="H10" s="11">
        <v>5</v>
      </c>
      <c r="I10" s="11" t="s">
        <v>21</v>
      </c>
      <c r="J10" s="1">
        <f>SUM(F10,IF(OR(G10="NS",G10="DQ",G10=""),0,IF(OR(G10="RT",G10="NC",G10="B/O"),3,G10+3)),IF(OR(H10="NS",H10="DQ",H10=""),0,IF(OR(H10="RT",H10="NC",H10="B/O"),3,H10+3)),IF(OR(I10="NS",I10="DQ",I10=""),0,IF(OR(I10="RT",I10="NC",I10="B/O"),3,I10+3)))</f>
        <v>21</v>
      </c>
      <c r="K10" s="10">
        <v>3</v>
      </c>
      <c r="L10" s="11">
        <v>5</v>
      </c>
      <c r="M10" s="11">
        <v>4</v>
      </c>
      <c r="N10" s="11">
        <v>3</v>
      </c>
      <c r="O10" s="1">
        <f t="shared" si="3"/>
        <v>24</v>
      </c>
      <c r="P10" s="10">
        <v>3</v>
      </c>
      <c r="Q10" s="11" t="s">
        <v>23</v>
      </c>
      <c r="R10" s="11">
        <v>4</v>
      </c>
      <c r="S10" s="11">
        <v>4</v>
      </c>
      <c r="T10" s="1">
        <f>SUM(P10,IF(OR(Q10="NS",Q10="DQ",Q10=""),0,IF(OR(Q10="RT",Q10="NC",Q10="B/O"),3,Q10+3)),IF(OR(R10="NS",R10="DQ",R10=""),0,IF(OR(R10="RT",R10="NC",R10="B/O"),3,R10+3)),IF(OR(S10="NS",S10="DQ",S10=""),0,IF(OR(S10="RT",S10="NC",S10="B/O"),3,S10+3)))</f>
        <v>20</v>
      </c>
      <c r="U10" s="10">
        <v>3</v>
      </c>
      <c r="V10" s="11">
        <v>3</v>
      </c>
      <c r="W10" s="11" t="s">
        <v>21</v>
      </c>
      <c r="X10" s="11">
        <v>7</v>
      </c>
      <c r="Y10" s="1">
        <f t="shared" si="0"/>
        <v>19</v>
      </c>
      <c r="Z10" s="10">
        <v>3</v>
      </c>
      <c r="AA10" s="11">
        <v>4</v>
      </c>
      <c r="AB10" s="11" t="s">
        <v>21</v>
      </c>
      <c r="AC10" s="11">
        <v>7</v>
      </c>
      <c r="AD10" s="1">
        <f t="shared" si="1"/>
        <v>20</v>
      </c>
      <c r="AF10" s="2">
        <f t="shared" si="2"/>
        <v>104</v>
      </c>
    </row>
    <row r="11" spans="1:32" x14ac:dyDescent="0.35">
      <c r="A11" s="7">
        <v>9</v>
      </c>
      <c r="B11" s="7">
        <v>71</v>
      </c>
      <c r="C11" s="7" t="s">
        <v>199</v>
      </c>
      <c r="D11" s="7" t="s">
        <v>3</v>
      </c>
      <c r="E11" s="7" t="s">
        <v>189</v>
      </c>
      <c r="F11" s="10">
        <v>3</v>
      </c>
      <c r="G11" s="11">
        <v>5</v>
      </c>
      <c r="H11" s="11">
        <v>9</v>
      </c>
      <c r="I11" s="11" t="s">
        <v>23</v>
      </c>
      <c r="J11" s="1">
        <f>SUM(F11,IF(OR(G11="NS",G11="DQ",G11=""),0,IF(OR(G11="RT",G11="NC",G11="B/O"),3,G11+3)),IF(OR(H11="NS",H11="DQ",H11=""),0,IF(OR(H11="RT",H11="NC",H11="B/O"),3,H11+3)),IF(OR(I11="NS",I11="DQ",I11=""),0,IF(OR(I11="RT",I11="NC",I11="B/O"),3,I11+3)))</f>
        <v>26</v>
      </c>
      <c r="K11" s="10">
        <v>3</v>
      </c>
      <c r="L11" s="11">
        <v>9</v>
      </c>
      <c r="M11" s="11">
        <v>12</v>
      </c>
      <c r="N11" s="11" t="s">
        <v>21</v>
      </c>
      <c r="O11" s="1">
        <f t="shared" si="3"/>
        <v>30</v>
      </c>
      <c r="P11" s="10">
        <v>3</v>
      </c>
      <c r="Q11" s="11">
        <v>7</v>
      </c>
      <c r="R11" s="11">
        <v>3</v>
      </c>
      <c r="S11" s="11">
        <v>7</v>
      </c>
      <c r="T11" s="1">
        <f>SUM(P11,IF(OR(Q11="NS",Q11="DQ",Q11=""),0,IF(OR(Q11="RT",Q11="NC",Q11="B/O"),3,Q11+3)),IF(OR(R11="NS",R11="DQ",R11=""),0,IF(OR(R11="RT",R11="NC",R11="B/O"),3,R11+3)),IF(OR(S11="NS",S11="DQ",S11=""),0,IF(OR(S11="RT",S11="NC",S11="B/O"),3,S11+3)))</f>
        <v>29</v>
      </c>
      <c r="U11" s="10">
        <v>3</v>
      </c>
      <c r="V11" s="11" t="s">
        <v>21</v>
      </c>
      <c r="W11" s="11">
        <v>12</v>
      </c>
      <c r="X11" s="11" t="s">
        <v>21</v>
      </c>
      <c r="Y11" s="1">
        <f t="shared" si="0"/>
        <v>18</v>
      </c>
      <c r="Z11" s="10"/>
      <c r="AA11" s="11"/>
      <c r="AB11" s="11"/>
      <c r="AC11" s="11"/>
      <c r="AD11" s="1"/>
      <c r="AF11" s="2">
        <f t="shared" si="2"/>
        <v>103</v>
      </c>
    </row>
    <row r="12" spans="1:32" ht="23" x14ac:dyDescent="0.35">
      <c r="A12" s="7">
        <v>11</v>
      </c>
      <c r="B12" s="13" t="s">
        <v>277</v>
      </c>
      <c r="C12" s="7" t="s">
        <v>198</v>
      </c>
      <c r="D12" s="7" t="s">
        <v>53</v>
      </c>
      <c r="E12" s="7" t="s">
        <v>187</v>
      </c>
      <c r="F12" s="10">
        <v>3</v>
      </c>
      <c r="G12" s="11">
        <v>9</v>
      </c>
      <c r="H12" s="11">
        <v>4</v>
      </c>
      <c r="I12" s="11" t="s">
        <v>21</v>
      </c>
      <c r="J12" s="1">
        <f>SUM(F12,IF(OR(G12="NS",G12="DQ",G12=""),0,IF(OR(G12="RT",G12="NC",G12="B/O"),3,G12+3)),IF(OR(H12="NS",H12="DQ",H12=""),0,IF(OR(H12="RT",H12="NC",H12="B/O"),3,H12+3)),IF(OR(I12="NS",I12="DQ",I12=""),0,IF(OR(I12="RT",I12="NC",I12="B/O"),3,I12+3)))</f>
        <v>22</v>
      </c>
      <c r="K12" s="10"/>
      <c r="L12" s="11"/>
      <c r="M12" s="11"/>
      <c r="N12" s="11"/>
      <c r="O12" s="1"/>
      <c r="P12" s="10">
        <v>3</v>
      </c>
      <c r="Q12" s="11">
        <v>4</v>
      </c>
      <c r="R12" s="11">
        <v>7</v>
      </c>
      <c r="S12" s="11">
        <v>3</v>
      </c>
      <c r="T12" s="1">
        <f>SUM(P12,IF(OR(Q12="NS",Q12="DQ",Q12=""),0,IF(OR(Q12="RT",Q12="NC",Q12="B/O"),3,Q12+3)),IF(OR(R12="NS",R12="DQ",R12=""),0,IF(OR(R12="RT",R12="NC",R12="B/O"),3,R12+3)),IF(OR(S12="NS",S12="DQ",S12=""),0,IF(OR(S12="RT",S12="NC",S12="B/O"),3,S12+3)))</f>
        <v>26</v>
      </c>
      <c r="U12" s="10">
        <v>3</v>
      </c>
      <c r="V12" s="11">
        <v>4</v>
      </c>
      <c r="W12" s="11" t="s">
        <v>21</v>
      </c>
      <c r="X12" s="11" t="s">
        <v>21</v>
      </c>
      <c r="Y12" s="1">
        <f t="shared" si="0"/>
        <v>10</v>
      </c>
      <c r="Z12" s="10">
        <v>3</v>
      </c>
      <c r="AA12" s="11">
        <v>7</v>
      </c>
      <c r="AB12" s="11" t="s">
        <v>21</v>
      </c>
      <c r="AC12" s="11" t="s">
        <v>23</v>
      </c>
      <c r="AD12" s="1">
        <f>SUM(Z12,IF(OR(AA12="NS",AA12="DQ",AA12=""),0,IF(OR(AA12="RT",AA12="NC",AA12="B/O"),3,AA12+3)),IF(OR(AB12="NS",AB12="DQ",AB12=""),0,IF(OR(AB12="RT",AB12="NC",AB12="B/O"),3,AB12+3)),IF(OR(AC12="NS",AC12="DQ",AC12=""),0,IF(OR(AC12="RT",AC12="NC",AC12="B/O"),3,AC12+3)))</f>
        <v>16</v>
      </c>
      <c r="AF12" s="2">
        <f t="shared" si="2"/>
        <v>74</v>
      </c>
    </row>
    <row r="13" spans="1:32" x14ac:dyDescent="0.35">
      <c r="A13" s="7">
        <v>12</v>
      </c>
      <c r="B13" s="7">
        <v>55</v>
      </c>
      <c r="C13" s="7" t="s">
        <v>207</v>
      </c>
      <c r="D13" s="13"/>
      <c r="E13" s="7" t="s">
        <v>197</v>
      </c>
      <c r="F13" s="10"/>
      <c r="G13" s="11"/>
      <c r="H13" s="11"/>
      <c r="I13" s="11"/>
      <c r="J13" s="1"/>
      <c r="K13" s="10">
        <v>3</v>
      </c>
      <c r="L13" s="11" t="s">
        <v>23</v>
      </c>
      <c r="M13" s="11" t="s">
        <v>21</v>
      </c>
      <c r="N13" s="11" t="s">
        <v>21</v>
      </c>
      <c r="O13" s="1">
        <f>SUM(K13,IF(OR(L13="NS",L13="DQ",L13=""),0,IF(OR(L13="RT",L13="NC",L13="B/O"),3,L13+3)),IF(OR(M13="NS",M13="DQ",M13=""),0,IF(OR(M13="RT",M13="NC",M13="B/O"),3,M13+3)),IF(OR(N13="NS",N13="DQ",N13=""),0,IF(OR(N13="RT",N13="NC",N13="B/O"),3,N13+3)))</f>
        <v>6</v>
      </c>
      <c r="P13" s="10">
        <v>3</v>
      </c>
      <c r="Q13" s="11">
        <v>12</v>
      </c>
      <c r="R13" s="11">
        <v>15</v>
      </c>
      <c r="S13" s="11">
        <v>12</v>
      </c>
      <c r="T13" s="1">
        <f>SUM(P13,IF(OR(Q13="NS",Q13="DQ",Q13=""),0,IF(OR(Q13="RT",Q13="NC",Q13="B/O"),3,Q13+3)),IF(OR(R13="NS",R13="DQ",R13=""),0,IF(OR(R13="RT",R13="NC",R13="B/O"),3,R13+3)),IF(OR(S13="NS",S13="DQ",S13=""),0,IF(OR(S13="RT",S13="NC",S13="B/O"),3,S13+3)))</f>
        <v>51</v>
      </c>
      <c r="U13" s="10"/>
      <c r="V13" s="11"/>
      <c r="W13" s="11"/>
      <c r="X13" s="11"/>
      <c r="Y13" s="1"/>
      <c r="Z13" s="10"/>
      <c r="AA13" s="11"/>
      <c r="AB13" s="11"/>
      <c r="AC13" s="11"/>
      <c r="AD13" s="1"/>
      <c r="AF13" s="2">
        <f t="shared" si="2"/>
        <v>57</v>
      </c>
    </row>
    <row r="14" spans="1:32" x14ac:dyDescent="0.35">
      <c r="A14" s="7">
        <v>13</v>
      </c>
      <c r="B14" s="7">
        <v>39</v>
      </c>
      <c r="C14" s="7" t="s">
        <v>356</v>
      </c>
      <c r="D14" s="13" t="s">
        <v>1</v>
      </c>
      <c r="E14" s="7" t="s">
        <v>187</v>
      </c>
      <c r="F14" s="10"/>
      <c r="G14" s="11"/>
      <c r="H14" s="11"/>
      <c r="I14" s="11"/>
      <c r="J14" s="1"/>
      <c r="K14" s="10"/>
      <c r="L14" s="11"/>
      <c r="M14" s="11"/>
      <c r="N14" s="11"/>
      <c r="O14" s="1"/>
      <c r="P14" s="10"/>
      <c r="Q14" s="11"/>
      <c r="R14" s="11"/>
      <c r="S14" s="11"/>
      <c r="T14" s="1"/>
      <c r="U14" s="10"/>
      <c r="V14" s="11"/>
      <c r="W14" s="11"/>
      <c r="X14" s="11"/>
      <c r="Y14" s="1"/>
      <c r="Z14" s="10">
        <v>6</v>
      </c>
      <c r="AA14" s="11">
        <v>19</v>
      </c>
      <c r="AB14" s="11" t="s">
        <v>23</v>
      </c>
      <c r="AC14" s="11">
        <v>19</v>
      </c>
      <c r="AD14" s="1">
        <f>SUM(Z14,IF(OR(AA14="NS",AA14="DQ",AA14=""),0,IF(OR(AA14="RT",AA14="NC",AA14="B/O"),3,AA14+3)),IF(OR(AB14="NS",AB14="DQ",AB14=""),0,IF(OR(AB14="RT",AB14="NC",AB14="B/O"),3,AB14+3)),IF(OR(AC14="NS",AC14="DQ",AC14=""),0,IF(OR(AC14="RT",AC14="NC",AC14="B/O"),3,AC14+3)))</f>
        <v>53</v>
      </c>
      <c r="AF14" s="2">
        <f t="shared" si="2"/>
        <v>53</v>
      </c>
    </row>
    <row r="15" spans="1:32" x14ac:dyDescent="0.35">
      <c r="A15" s="7">
        <v>14</v>
      </c>
      <c r="B15" s="7">
        <v>67</v>
      </c>
      <c r="C15" s="7" t="s">
        <v>208</v>
      </c>
      <c r="D15" s="13"/>
      <c r="E15" s="7" t="s">
        <v>187</v>
      </c>
      <c r="F15" s="10"/>
      <c r="G15" s="11"/>
      <c r="H15" s="11"/>
      <c r="I15" s="11"/>
      <c r="J15" s="1"/>
      <c r="K15" s="10">
        <v>3</v>
      </c>
      <c r="L15" s="11">
        <v>7</v>
      </c>
      <c r="M15" s="11">
        <v>5</v>
      </c>
      <c r="N15" s="11">
        <v>5</v>
      </c>
      <c r="O15" s="1">
        <f>SUM(K15,IF(OR(L15="NS",L15="DQ",L15=""),0,IF(OR(L15="RT",L15="NC",L15="B/O"),3,L15+3)),IF(OR(M15="NS",M15="DQ",M15=""),0,IF(OR(M15="RT",M15="NC",M15="B/O"),3,M15+3)),IF(OR(N15="NS",N15="DQ",N15=""),0,IF(OR(N15="RT",N15="NC",N15="B/O"),3,N15+3)))</f>
        <v>29</v>
      </c>
      <c r="P15" s="10"/>
      <c r="Q15" s="11"/>
      <c r="R15" s="11"/>
      <c r="S15" s="11"/>
      <c r="T15" s="1"/>
      <c r="U15" s="10"/>
      <c r="V15" s="11"/>
      <c r="W15" s="11"/>
      <c r="X15" s="11"/>
      <c r="Y15" s="1"/>
      <c r="Z15" s="10"/>
      <c r="AA15" s="11"/>
      <c r="AB15" s="11"/>
      <c r="AC15" s="11"/>
      <c r="AD15" s="1"/>
      <c r="AF15" s="2">
        <f t="shared" si="2"/>
        <v>29</v>
      </c>
    </row>
    <row r="16" spans="1:32" x14ac:dyDescent="0.35">
      <c r="A16" s="7">
        <v>15</v>
      </c>
      <c r="B16" s="7">
        <v>118</v>
      </c>
      <c r="C16" s="7" t="s">
        <v>278</v>
      </c>
      <c r="D16" s="13"/>
      <c r="E16" s="7" t="s">
        <v>187</v>
      </c>
      <c r="F16" s="10"/>
      <c r="G16" s="11"/>
      <c r="H16" s="11"/>
      <c r="I16" s="11"/>
      <c r="J16" s="1"/>
      <c r="K16" s="10"/>
      <c r="L16" s="11"/>
      <c r="M16" s="11"/>
      <c r="N16" s="11"/>
      <c r="O16" s="1"/>
      <c r="P16" s="10"/>
      <c r="Q16" s="11"/>
      <c r="R16" s="11"/>
      <c r="S16" s="11"/>
      <c r="T16" s="1"/>
      <c r="U16" s="10">
        <v>3</v>
      </c>
      <c r="V16" s="11">
        <v>2</v>
      </c>
      <c r="W16" s="11" t="s">
        <v>21</v>
      </c>
      <c r="X16" s="11">
        <v>5</v>
      </c>
      <c r="Y16" s="1">
        <f>SUM(U16,IF(OR(V16="NS",V16="DQ",V16=""),0,IF(OR(V16="RT",V16="NC",V16="B/O"),3,V16+3)),IF(OR(W16="NS",W16="DQ",W16=""),0,IF(OR(W16="RT",W16="NC",W16="B/O"),3,W16+3)),IF(OR(X16="NS",X16="DQ",X16=""),0,IF(OR(X16="RT",X16="NC",X16="B/O"),3,X16+3)))</f>
        <v>16</v>
      </c>
      <c r="Z16" s="10">
        <v>3</v>
      </c>
      <c r="AA16" s="11">
        <v>5</v>
      </c>
      <c r="AB16" s="11" t="s">
        <v>21</v>
      </c>
      <c r="AC16" s="11" t="s">
        <v>21</v>
      </c>
      <c r="AD16" s="1">
        <f>SUM(Z16,IF(OR(AA16="NS",AA16="DQ",AA16=""),0,IF(OR(AA16="RT",AA16="NC",AA16="B/O"),3,AA16+3)),IF(OR(AB16="NS",AB16="DQ",AB16=""),0,IF(OR(AB16="RT",AB16="NC",AB16="B/O"),3,AB16+3)),IF(OR(AC16="NS",AC16="DQ",AC16=""),0,IF(OR(AC16="RT",AC16="NC",AC16="B/O"),3,AC16+3)))</f>
        <v>11</v>
      </c>
      <c r="AF16" s="2">
        <f t="shared" si="2"/>
        <v>27</v>
      </c>
    </row>
    <row r="17" spans="1:32" x14ac:dyDescent="0.35">
      <c r="A17" s="7">
        <v>16</v>
      </c>
      <c r="B17" s="7">
        <v>55</v>
      </c>
      <c r="C17" s="7" t="s">
        <v>257</v>
      </c>
      <c r="D17" s="13"/>
      <c r="E17" s="7" t="s">
        <v>197</v>
      </c>
      <c r="F17" s="10"/>
      <c r="G17" s="11"/>
      <c r="H17" s="11"/>
      <c r="I17" s="11"/>
      <c r="J17" s="23"/>
      <c r="K17" s="10"/>
      <c r="L17" s="11"/>
      <c r="M17" s="11"/>
      <c r="N17" s="11"/>
      <c r="O17" s="23"/>
      <c r="P17" s="10">
        <v>3</v>
      </c>
      <c r="Q17" s="11">
        <v>2</v>
      </c>
      <c r="R17" s="11">
        <v>2</v>
      </c>
      <c r="S17" s="11" t="s">
        <v>21</v>
      </c>
      <c r="T17" s="23">
        <f>SUM(P17,IF(OR(Q17="NS",Q17="DQ",Q17=""),0,IF(OR(Q17="RT",Q17="NC",Q17="B/O"),3,Q17+3)),IF(OR(R17="NS",R17="DQ",R17=""),0,IF(OR(R17="RT",R17="NC",R17="B/O"),3,R17+3)),IF(OR(S17="NS",S17="DQ",S17=""),0,IF(OR(S17="RT",S17="NC",S17="B/O"),3,S17+3)))</f>
        <v>13</v>
      </c>
      <c r="U17" s="10"/>
      <c r="V17" s="11"/>
      <c r="W17" s="11"/>
      <c r="X17" s="11"/>
      <c r="Y17" s="23"/>
      <c r="Z17" s="10"/>
      <c r="AA17" s="11"/>
      <c r="AB17" s="11"/>
      <c r="AC17" s="11"/>
      <c r="AD17" s="23"/>
      <c r="AF17" s="2">
        <f t="shared" si="2"/>
        <v>13</v>
      </c>
    </row>
    <row r="18" spans="1:32" x14ac:dyDescent="0.35">
      <c r="A18" s="7">
        <v>17</v>
      </c>
      <c r="B18" s="7">
        <v>58</v>
      </c>
      <c r="C18" s="7" t="s">
        <v>209</v>
      </c>
      <c r="D18" s="13"/>
      <c r="E18" s="7" t="s">
        <v>187</v>
      </c>
      <c r="F18" s="10"/>
      <c r="G18" s="11"/>
      <c r="H18" s="11"/>
      <c r="I18" s="11"/>
      <c r="J18" s="23"/>
      <c r="K18" s="10"/>
      <c r="L18" s="11"/>
      <c r="M18" s="11"/>
      <c r="N18" s="11">
        <v>9</v>
      </c>
      <c r="O18" s="23">
        <f>SUM(K18,IF(OR(L18="NS",L18="DQ",L18=""),0,IF(OR(L18="RT",L18="NC",L18="B/O"),3,L18+3)),IF(OR(M18="NS",M18="DQ",M18=""),0,IF(OR(M18="RT",M18="NC",M18="B/O"),3,M18+3)),IF(OR(N18="NS",N18="DQ",N18=""),0,IF(OR(N18="RT",N18="NC",N18="B/O"),3,N18+3)))</f>
        <v>12</v>
      </c>
      <c r="P18" s="10"/>
      <c r="Q18" s="11"/>
      <c r="R18" s="11"/>
      <c r="S18" s="11"/>
      <c r="T18" s="23"/>
      <c r="U18" s="10"/>
      <c r="V18" s="11"/>
      <c r="W18" s="11"/>
      <c r="X18" s="11"/>
      <c r="Y18" s="23"/>
      <c r="Z18" s="10"/>
      <c r="AA18" s="11"/>
      <c r="AB18" s="11"/>
      <c r="AC18" s="11"/>
      <c r="AD18" s="23"/>
      <c r="AF18" s="2">
        <f t="shared" si="2"/>
        <v>12</v>
      </c>
    </row>
    <row r="19" spans="1:32" x14ac:dyDescent="0.35">
      <c r="A19" s="7">
        <v>18</v>
      </c>
      <c r="B19" s="9" t="s">
        <v>254</v>
      </c>
      <c r="C19" s="7" t="s">
        <v>255</v>
      </c>
      <c r="D19" s="13"/>
      <c r="E19" s="7" t="s">
        <v>256</v>
      </c>
      <c r="F19" s="10"/>
      <c r="G19" s="11"/>
      <c r="H19" s="11"/>
      <c r="I19" s="11"/>
      <c r="J19" s="23"/>
      <c r="K19" s="10"/>
      <c r="L19" s="11"/>
      <c r="M19" s="11"/>
      <c r="N19" s="11"/>
      <c r="O19" s="23"/>
      <c r="P19" s="10">
        <v>3</v>
      </c>
      <c r="Q19" s="11">
        <v>5</v>
      </c>
      <c r="R19" s="11" t="s">
        <v>21</v>
      </c>
      <c r="S19" s="11" t="s">
        <v>21</v>
      </c>
      <c r="T19" s="1">
        <f>SUM(P19,IF(OR(Q19="NS",Q19="DQ",Q19=""),0,IF(OR(Q19="RT",Q19="NC",Q19="B/O"),3,Q19+3)),IF(OR(R19="NS",R19="DQ",R19=""),0,IF(OR(R19="RT",R19="NC",R19="B/O"),3,R19+3)),IF(OR(S19="NS",S19="DQ",S19=""),0,IF(OR(S19="RT",S19="NC",S19="B/O"),3,S19+3)))</f>
        <v>11</v>
      </c>
      <c r="U19" s="10"/>
      <c r="V19" s="11"/>
      <c r="W19" s="11"/>
      <c r="X19" s="11"/>
      <c r="Y19" s="23"/>
      <c r="Z19" s="10"/>
      <c r="AA19" s="11"/>
      <c r="AB19" s="11"/>
      <c r="AC19" s="11"/>
      <c r="AD19" s="23"/>
      <c r="AF19" s="2">
        <f t="shared" si="2"/>
        <v>11</v>
      </c>
    </row>
    <row r="20" spans="1:32" x14ac:dyDescent="0.35">
      <c r="A20" s="7">
        <v>19</v>
      </c>
      <c r="B20" s="7">
        <v>25</v>
      </c>
      <c r="C20" s="7" t="s">
        <v>193</v>
      </c>
      <c r="D20" s="13" t="s">
        <v>1</v>
      </c>
      <c r="E20" s="7" t="s">
        <v>187</v>
      </c>
      <c r="F20" s="10">
        <v>3</v>
      </c>
      <c r="G20" s="11">
        <v>4</v>
      </c>
      <c r="H20" s="11" t="s">
        <v>21</v>
      </c>
      <c r="I20" s="11" t="s">
        <v>21</v>
      </c>
      <c r="J20" s="23">
        <f>SUM(F20,IF(OR(G20="NS",G20="DQ",G20=""),0,IF(OR(G20="RT",G20="NC",G20="B/O"),3,G20+3)),IF(OR(H20="NS",H20="DQ",H20=""),0,IF(OR(H20="RT",H20="NC",H20="B/O"),3,H20+3)),IF(OR(I20="NS",I20="DQ",I20=""),0,IF(OR(I20="RT",I20="NC",I20="B/O"),3,I20+3)))</f>
        <v>10</v>
      </c>
      <c r="K20" s="10"/>
      <c r="L20" s="11"/>
      <c r="M20" s="11"/>
      <c r="N20" s="11"/>
      <c r="O20" s="23"/>
      <c r="P20" s="10"/>
      <c r="Q20" s="11"/>
      <c r="R20" s="11"/>
      <c r="S20" s="11"/>
      <c r="T20" s="23"/>
      <c r="U20" s="10"/>
      <c r="V20" s="11"/>
      <c r="W20" s="11"/>
      <c r="X20" s="11"/>
      <c r="Y20" s="23"/>
      <c r="Z20" s="10"/>
      <c r="AA20" s="11"/>
      <c r="AB20" s="11"/>
      <c r="AC20" s="11"/>
      <c r="AD20" s="23"/>
      <c r="AF20" s="2">
        <f t="shared" si="2"/>
        <v>10</v>
      </c>
    </row>
    <row r="21" spans="1:32" x14ac:dyDescent="0.35">
      <c r="A21" s="7">
        <v>20</v>
      </c>
      <c r="B21" s="7">
        <v>53</v>
      </c>
      <c r="C21" s="7" t="s">
        <v>200</v>
      </c>
      <c r="D21" s="13" t="s">
        <v>29</v>
      </c>
      <c r="E21" s="7" t="s">
        <v>187</v>
      </c>
      <c r="F21" s="10">
        <v>3</v>
      </c>
      <c r="G21" s="11">
        <v>3</v>
      </c>
      <c r="H21" s="11" t="s">
        <v>21</v>
      </c>
      <c r="I21" s="11" t="s">
        <v>21</v>
      </c>
      <c r="J21" s="25">
        <f>SUM(F21,IF(OR(G21="NS",G21="DQ",G21=""),0,IF(OR(G21="RT",G21="NC",G21="B/O"),3,G21+3)),IF(OR(H21="NS",H21="DQ",H21=""),0,IF(OR(H21="RT",H21="NC",H21="B/O"),3,H21+3)),IF(OR(I21="NS",I21="DQ",I21=""),0,IF(OR(I21="RT",I21="NC",I21="B/O"),3,I21+3)))</f>
        <v>9</v>
      </c>
      <c r="K21" s="10"/>
      <c r="L21" s="11"/>
      <c r="M21" s="11"/>
      <c r="N21" s="11"/>
      <c r="O21" s="25"/>
      <c r="P21" s="10"/>
      <c r="Q21" s="11"/>
      <c r="R21" s="11"/>
      <c r="S21" s="11"/>
      <c r="T21" s="25"/>
      <c r="U21" s="10"/>
      <c r="V21" s="11"/>
      <c r="W21" s="11"/>
      <c r="X21" s="11"/>
      <c r="Y21" s="25"/>
      <c r="Z21" s="10"/>
      <c r="AA21" s="11"/>
      <c r="AB21" s="11"/>
      <c r="AC21" s="11"/>
      <c r="AD21" s="25"/>
      <c r="AF21" s="2">
        <f t="shared" si="2"/>
        <v>9</v>
      </c>
    </row>
    <row r="22" spans="1:32" x14ac:dyDescent="0.35">
      <c r="A22" s="7">
        <v>21</v>
      </c>
      <c r="B22" s="7">
        <v>25</v>
      </c>
      <c r="C22" s="7" t="s">
        <v>258</v>
      </c>
      <c r="D22" s="13"/>
      <c r="E22" s="7" t="s">
        <v>197</v>
      </c>
      <c r="F22" s="10"/>
      <c r="G22" s="11"/>
      <c r="H22" s="11"/>
      <c r="I22" s="11"/>
      <c r="J22" s="27"/>
      <c r="K22" s="10"/>
      <c r="L22" s="11"/>
      <c r="M22" s="11"/>
      <c r="N22" s="11"/>
      <c r="O22" s="27"/>
      <c r="P22" s="10">
        <v>3</v>
      </c>
      <c r="Q22" s="11" t="s">
        <v>23</v>
      </c>
      <c r="R22" s="11" t="s">
        <v>21</v>
      </c>
      <c r="S22" s="11" t="s">
        <v>21</v>
      </c>
      <c r="T22" s="27">
        <f>SUM(P22,IF(OR(Q22="NS",Q22="DQ",Q22=""),0,IF(OR(Q22="RT",Q22="NC",Q22="B/O"),3,Q22+3)),IF(OR(R22="NS",R22="DQ",R22=""),0,IF(OR(R22="RT",R22="NC",R22="B/O"),3,R22+3)),IF(OR(S22="NS",S22="DQ",S22=""),0,IF(OR(S22="RT",S22="NC",S22="B/O"),3,S22+3)))</f>
        <v>6</v>
      </c>
      <c r="U22" s="10"/>
      <c r="V22" s="11"/>
      <c r="W22" s="11"/>
      <c r="X22" s="11"/>
      <c r="Y22" s="27"/>
      <c r="Z22" s="10"/>
      <c r="AA22" s="11"/>
      <c r="AB22" s="11"/>
      <c r="AC22" s="11"/>
      <c r="AD22" s="27"/>
      <c r="AF22" s="2">
        <f t="shared" si="2"/>
        <v>6</v>
      </c>
    </row>
    <row r="23" spans="1:32" x14ac:dyDescent="0.35">
      <c r="A23" s="7">
        <v>22</v>
      </c>
      <c r="B23" s="7">
        <v>65</v>
      </c>
      <c r="C23" s="7" t="s">
        <v>357</v>
      </c>
      <c r="D23" s="13" t="s">
        <v>49</v>
      </c>
      <c r="E23" s="7" t="s">
        <v>197</v>
      </c>
      <c r="F23" s="10"/>
      <c r="G23" s="11"/>
      <c r="H23" s="11"/>
      <c r="I23" s="11"/>
      <c r="J23" s="27"/>
      <c r="K23" s="10"/>
      <c r="L23" s="11"/>
      <c r="M23" s="11"/>
      <c r="N23" s="11"/>
      <c r="O23" s="27"/>
      <c r="P23" s="10"/>
      <c r="Q23" s="11"/>
      <c r="R23" s="11"/>
      <c r="S23" s="11"/>
      <c r="T23" s="27"/>
      <c r="U23" s="10"/>
      <c r="V23" s="11"/>
      <c r="W23" s="11"/>
      <c r="X23" s="11"/>
      <c r="Y23" s="27"/>
      <c r="Z23" s="10">
        <v>0</v>
      </c>
      <c r="AA23" s="11" t="s">
        <v>21</v>
      </c>
      <c r="AB23" s="11" t="s">
        <v>21</v>
      </c>
      <c r="AC23" s="11" t="s">
        <v>21</v>
      </c>
      <c r="AD23" s="27">
        <f>SUM(Z23,IF(OR(AA23="NS",AA23="DQ",AA23=""),0,IF(OR(AA23="RT",AA23="NC",AA23="B/O"),3,AA23+3)),IF(OR(AB23="NS",AB23="DQ",AB23=""),0,IF(OR(AB23="RT",AB23="NC",AB23="B/O"),3,AB23+3)),IF(OR(AC23="NS",AC23="DQ",AC23=""),0,IF(OR(AC23="RT",AC23="NC",AC23="B/O"),3,AC23+3)))</f>
        <v>0</v>
      </c>
      <c r="AF23" s="2">
        <f t="shared" si="2"/>
        <v>0</v>
      </c>
    </row>
    <row r="25" spans="1:32" x14ac:dyDescent="0.35">
      <c r="A25" s="37" t="s">
        <v>181</v>
      </c>
      <c r="B25" s="37"/>
      <c r="C25" s="37"/>
      <c r="D25" s="37"/>
      <c r="E25" s="37"/>
      <c r="F25" s="34" t="s">
        <v>1</v>
      </c>
      <c r="G25" s="35"/>
      <c r="H25" s="35"/>
      <c r="I25" s="35"/>
      <c r="J25" s="36"/>
      <c r="K25" s="34" t="s">
        <v>137</v>
      </c>
      <c r="L25" s="35"/>
      <c r="M25" s="35"/>
      <c r="N25" s="35"/>
      <c r="O25" s="36"/>
      <c r="P25" s="34" t="s">
        <v>2</v>
      </c>
      <c r="Q25" s="35"/>
      <c r="R25" s="35"/>
      <c r="S25" s="35"/>
      <c r="T25" s="36"/>
      <c r="U25" s="34" t="s">
        <v>1</v>
      </c>
      <c r="V25" s="35"/>
      <c r="W25" s="35"/>
      <c r="X25" s="35"/>
      <c r="Y25" s="36"/>
      <c r="Z25" s="34" t="s">
        <v>33</v>
      </c>
      <c r="AA25" s="35"/>
      <c r="AB25" s="35"/>
      <c r="AC25" s="35"/>
      <c r="AD25" s="36"/>
      <c r="AE25" s="1" t="s">
        <v>5</v>
      </c>
      <c r="AF25" s="2"/>
    </row>
    <row r="26" spans="1:32" x14ac:dyDescent="0.35">
      <c r="A26" s="3" t="s">
        <v>6</v>
      </c>
      <c r="B26" s="3" t="s">
        <v>7</v>
      </c>
      <c r="C26" s="3" t="s">
        <v>8</v>
      </c>
      <c r="D26" s="3" t="s">
        <v>9</v>
      </c>
      <c r="E26" s="3" t="s">
        <v>10</v>
      </c>
      <c r="F26" s="4" t="s">
        <v>14</v>
      </c>
      <c r="G26" s="5" t="s">
        <v>15</v>
      </c>
      <c r="H26" s="5" t="s">
        <v>11</v>
      </c>
      <c r="I26" s="5" t="s">
        <v>12</v>
      </c>
      <c r="J26" s="6" t="s">
        <v>13</v>
      </c>
      <c r="K26" s="4" t="s">
        <v>14</v>
      </c>
      <c r="L26" s="5" t="s">
        <v>15</v>
      </c>
      <c r="M26" s="5" t="s">
        <v>11</v>
      </c>
      <c r="N26" s="5" t="s">
        <v>12</v>
      </c>
      <c r="O26" s="6" t="s">
        <v>13</v>
      </c>
      <c r="P26" s="4" t="s">
        <v>14</v>
      </c>
      <c r="Q26" s="5" t="s">
        <v>15</v>
      </c>
      <c r="R26" s="5" t="s">
        <v>11</v>
      </c>
      <c r="S26" s="5" t="s">
        <v>12</v>
      </c>
      <c r="T26" s="6" t="s">
        <v>13</v>
      </c>
      <c r="U26" s="4" t="s">
        <v>14</v>
      </c>
      <c r="V26" s="5" t="s">
        <v>15</v>
      </c>
      <c r="W26" s="5" t="s">
        <v>11</v>
      </c>
      <c r="X26" s="5" t="s">
        <v>12</v>
      </c>
      <c r="Y26" s="6" t="s">
        <v>13</v>
      </c>
      <c r="Z26" s="4" t="s">
        <v>14</v>
      </c>
      <c r="AA26" s="5" t="s">
        <v>15</v>
      </c>
      <c r="AB26" s="5" t="s">
        <v>11</v>
      </c>
      <c r="AC26" s="5" t="s">
        <v>12</v>
      </c>
      <c r="AD26" s="6" t="s">
        <v>13</v>
      </c>
      <c r="AF26" s="8" t="s">
        <v>13</v>
      </c>
    </row>
    <row r="27" spans="1:32" x14ac:dyDescent="0.35">
      <c r="A27" s="7">
        <v>1</v>
      </c>
      <c r="B27" s="7">
        <v>31</v>
      </c>
      <c r="C27" s="7" t="s">
        <v>177</v>
      </c>
      <c r="D27" s="13" t="s">
        <v>56</v>
      </c>
      <c r="E27" s="7" t="s">
        <v>324</v>
      </c>
      <c r="F27" s="10"/>
      <c r="G27" s="11"/>
      <c r="H27" s="11"/>
      <c r="I27" s="11"/>
      <c r="J27" s="1"/>
      <c r="K27" s="10">
        <v>4</v>
      </c>
      <c r="L27" s="11">
        <v>3</v>
      </c>
      <c r="M27" s="11" t="s">
        <v>21</v>
      </c>
      <c r="N27" s="11" t="s">
        <v>21</v>
      </c>
      <c r="O27" s="1">
        <f>SUM(K27,IF(OR(L27="NS",L27="DQ",L27=""),0,IF(OR(L27="RT",L27="NC",L27="B/O"),3,L27+3)),IF(OR(M27="NS",M27="DQ",M27=""),0,IF(OR(M27="RT",M27="NC",M27="B/O"),3,M27+3)),IF(OR(N27="NS",N27="DQ",N27=""),0,IF(OR(N27="RT",N27="NC",N27="B/O"),3,N27+3)))</f>
        <v>10</v>
      </c>
      <c r="P27" s="10">
        <v>4</v>
      </c>
      <c r="Q27" s="11">
        <v>3</v>
      </c>
      <c r="R27" s="11">
        <v>3</v>
      </c>
      <c r="S27" s="11">
        <v>3</v>
      </c>
      <c r="T27" s="1">
        <f>SUM(P27,IF(OR(Q27="NS",Q27="DQ",Q27=""),0,IF(OR(Q27="RT",Q27="NC",Q27="B/O"),3,Q27+3)),IF(OR(R27="NS",R27="DQ",R27=""),0,IF(OR(R27="RT",R27="NC",R27="B/O"),3,R27+3)),IF(OR(S27="NS",S27="DQ",S27=""),0,IF(OR(S27="RT",S27="NC",S27="B/O"),3,S27+3)))</f>
        <v>22</v>
      </c>
      <c r="U27" s="10"/>
      <c r="V27" s="11"/>
      <c r="W27" s="11"/>
      <c r="X27" s="11"/>
      <c r="Y27" s="1"/>
      <c r="Z27" s="10"/>
      <c r="AA27" s="11"/>
      <c r="AB27" s="11"/>
      <c r="AC27" s="11"/>
      <c r="AD27" s="1"/>
      <c r="AF27" s="2">
        <f>SUM(J27,O27,T27,Y27,AD27)</f>
        <v>32</v>
      </c>
    </row>
    <row r="28" spans="1:32" x14ac:dyDescent="0.35">
      <c r="A28" s="7">
        <v>2</v>
      </c>
      <c r="B28" s="9">
        <v>91</v>
      </c>
      <c r="C28" s="7" t="s">
        <v>194</v>
      </c>
      <c r="D28" s="13" t="s">
        <v>2</v>
      </c>
      <c r="E28" s="7" t="s">
        <v>195</v>
      </c>
      <c r="F28" s="10">
        <v>4</v>
      </c>
      <c r="G28" s="11">
        <v>3</v>
      </c>
      <c r="H28" s="11" t="s">
        <v>21</v>
      </c>
      <c r="I28" s="11" t="s">
        <v>21</v>
      </c>
      <c r="J28" s="1">
        <f>SUM(F28,IF(OR(G28="NS",G28="DQ",G28=""),0,IF(OR(G28="RT",G28="NC",G28="B/O"),3,G28+3)),IF(OR(H28="NS",H28="DQ",H28=""),0,IF(OR(H28="RT",H28="NC",H28="B/O"),3,H28+3)),IF(OR(I28="NS",I28="DQ",I28=""),0,IF(OR(I28="RT",I28="NC",I28="B/O"),3,I28+3)))</f>
        <v>10</v>
      </c>
      <c r="K28" s="10"/>
      <c r="L28" s="11"/>
      <c r="M28" s="11"/>
      <c r="N28" s="11"/>
      <c r="O28" s="1"/>
      <c r="P28" s="10"/>
      <c r="Q28" s="11"/>
      <c r="R28" s="11"/>
      <c r="S28" s="11"/>
      <c r="T28" s="1"/>
      <c r="U28" s="10" t="s">
        <v>323</v>
      </c>
      <c r="V28" s="11" t="s">
        <v>21</v>
      </c>
      <c r="W28" s="11" t="s">
        <v>21</v>
      </c>
      <c r="X28" s="11">
        <v>3</v>
      </c>
      <c r="Y28" s="1">
        <f>SUM(U28,IF(OR(V28="NS",V28="DQ",V28=""),0,IF(OR(V28="RT",V28="NC",V28="B/O"),3,V28+3)),IF(OR(W28="NS",W28="DQ",W28=""),0,IF(OR(W28="RT",W28="NC",W28="B/O"),3,W28+3)),IF(OR(X28="NS",X28="DQ",X28=""),0,IF(OR(X28="RT",X28="NC",X28="B/O"),3,X28+3)))</f>
        <v>6</v>
      </c>
      <c r="Z28" s="10"/>
      <c r="AA28" s="11"/>
      <c r="AB28" s="11"/>
      <c r="AC28" s="11"/>
      <c r="AD28" s="1"/>
      <c r="AF28" s="2">
        <f>SUM(J28,O28,T28,Y28,AD28)</f>
        <v>16</v>
      </c>
    </row>
  </sheetData>
  <sortState ref="B3:AF23">
    <sortCondition descending="1" ref="AF3"/>
  </sortState>
  <mergeCells count="12">
    <mergeCell ref="Z1:AD1"/>
    <mergeCell ref="A25:E25"/>
    <mergeCell ref="F25:J25"/>
    <mergeCell ref="K25:O25"/>
    <mergeCell ref="P25:T25"/>
    <mergeCell ref="U25:Y25"/>
    <mergeCell ref="Z25:AD25"/>
    <mergeCell ref="A1:E1"/>
    <mergeCell ref="F1:J1"/>
    <mergeCell ref="K1:O1"/>
    <mergeCell ref="P1:T1"/>
    <mergeCell ref="U1:Y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Pirelli Sprints</vt:lpstr>
      <vt:lpstr>CASC Sprints</vt:lpstr>
      <vt:lpstr>GT Challenge</vt:lpstr>
      <vt:lpstr>FL</vt:lpstr>
      <vt:lpstr>F4</vt:lpstr>
      <vt:lpstr>FV-FVM</vt:lpstr>
      <vt:lpstr>Radical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</dc:creator>
  <cp:lastModifiedBy>Bill</cp:lastModifiedBy>
  <dcterms:created xsi:type="dcterms:W3CDTF">2018-10-04T15:20:10Z</dcterms:created>
  <dcterms:modified xsi:type="dcterms:W3CDTF">2019-11-08T02:42:46Z</dcterms:modified>
</cp:coreProperties>
</file>